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C:\Users\miche\Desktop\COVID19\Vendor Database\"/>
    </mc:Choice>
  </mc:AlternateContent>
  <xr:revisionPtr revIDLastSave="0" documentId="13_ncr:1_{87B7A929-BEC3-4836-883A-0B1C7718F37C}" xr6:coauthVersionLast="44" xr6:coauthVersionMax="44" xr10:uidLastSave="{00000000-0000-0000-0000-000000000000}"/>
  <bookViews>
    <workbookView xWindow="-110" yWindow="-110" windowWidth="19420" windowHeight="10420" xr2:uid="{00000000-000D-0000-FFFF-FFFF00000000}"/>
  </bookViews>
  <sheets>
    <sheet name="Businesses" sheetId="1" r:id="rId1"/>
    <sheet name="Categories" sheetId="3" state="hidden" r:id="rId2"/>
    <sheet name="Charles County Businesses" sheetId="4" r:id="rId3"/>
  </sheets>
  <definedNames>
    <definedName name="_xlnm._FilterDatabase" localSheetId="0" hidden="1">Businesses!$A$1:$M$830</definedName>
    <definedName name="Z_FBE02E95_0549_4D77_9630_FCAB2A8A45F6_.wvu.FilterData" localSheetId="0" hidden="1">Businesses!$A$1:$M$814</definedName>
  </definedNames>
  <calcPr calcId="191029"/>
  <customWorkbookViews>
    <customWorkbookView name="Filter 1" guid="{FBE02E95-0549-4D77-9630-FCAB2A8A45F6}" maximized="1" windowWidth="0" windowHeight="0" activeSheetId="0"/>
  </customWorkbookViews>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828" i="1" l="1"/>
  <c r="H821" i="1"/>
  <c r="F821" i="1"/>
  <c r="B818" i="1"/>
  <c r="A808" i="1"/>
  <c r="A805" i="1"/>
  <c r="A792" i="1"/>
  <c r="A777" i="1"/>
  <c r="A776" i="1"/>
  <c r="A770" i="1"/>
  <c r="A755" i="1"/>
  <c r="A748" i="1"/>
  <c r="A747" i="1"/>
  <c r="A745" i="1"/>
  <c r="A744" i="1"/>
  <c r="A741" i="1"/>
  <c r="A724" i="1"/>
  <c r="A716" i="1"/>
  <c r="A715" i="1"/>
  <c r="A694" i="1"/>
  <c r="A685" i="1"/>
  <c r="A676" i="1"/>
  <c r="A675" i="1"/>
  <c r="A671" i="1"/>
  <c r="B667" i="1"/>
  <c r="E666" i="1"/>
  <c r="A665" i="1"/>
  <c r="A655" i="1"/>
  <c r="A637" i="1"/>
  <c r="A633" i="1"/>
  <c r="A629" i="1"/>
  <c r="A606" i="1"/>
  <c r="A597" i="1"/>
  <c r="A590" i="1"/>
  <c r="A585" i="1"/>
  <c r="A576" i="1"/>
  <c r="I563" i="1"/>
  <c r="A560" i="1"/>
  <c r="A546" i="1"/>
  <c r="A545" i="1"/>
  <c r="A544" i="1"/>
  <c r="A535" i="1"/>
  <c r="A518" i="1"/>
  <c r="B508" i="1"/>
  <c r="F507" i="1"/>
  <c r="A474" i="1"/>
  <c r="A467" i="1"/>
  <c r="A462" i="1"/>
  <c r="A457" i="1"/>
  <c r="B449" i="1"/>
  <c r="A433" i="1"/>
  <c r="A429" i="1"/>
  <c r="A428" i="1"/>
  <c r="F417" i="1"/>
  <c r="F394" i="1"/>
  <c r="A392" i="1"/>
  <c r="A389" i="1"/>
  <c r="A383" i="1"/>
  <c r="A364" i="1"/>
  <c r="A361" i="1"/>
  <c r="B355" i="1"/>
  <c r="F354" i="1"/>
  <c r="A351" i="1"/>
  <c r="A348" i="1"/>
  <c r="A333" i="1"/>
  <c r="A306" i="1"/>
  <c r="A305" i="1"/>
  <c r="A299" i="1"/>
  <c r="A294" i="1"/>
  <c r="A293" i="1"/>
  <c r="A290" i="1"/>
  <c r="A285" i="1"/>
  <c r="A283" i="1"/>
  <c r="A281" i="1"/>
  <c r="A275" i="1"/>
  <c r="A272" i="1"/>
  <c r="A271" i="1"/>
  <c r="A268" i="1"/>
  <c r="A260" i="1"/>
  <c r="A254" i="1"/>
  <c r="B251" i="1"/>
  <c r="A249" i="1"/>
  <c r="A242" i="1"/>
  <c r="A239" i="1"/>
  <c r="A238" i="1"/>
  <c r="A235" i="1"/>
  <c r="A213" i="1"/>
  <c r="H204" i="1"/>
  <c r="A200" i="1"/>
  <c r="A190" i="1"/>
  <c r="A189" i="1"/>
  <c r="A177" i="1"/>
  <c r="A166" i="1"/>
  <c r="A154" i="1"/>
  <c r="B145" i="1"/>
  <c r="A144" i="1"/>
  <c r="A142" i="1"/>
  <c r="A136" i="1"/>
  <c r="A129" i="1"/>
  <c r="A128" i="1"/>
  <c r="A123" i="1"/>
  <c r="A119" i="1"/>
  <c r="B99" i="1"/>
  <c r="A98" i="1"/>
  <c r="A94" i="1"/>
  <c r="A88" i="1"/>
  <c r="A78" i="1"/>
  <c r="I63" i="1"/>
  <c r="A50" i="1"/>
  <c r="B38" i="1"/>
  <c r="A27" i="1"/>
  <c r="A24" i="1"/>
  <c r="B10" i="1"/>
  <c r="A6" i="1"/>
</calcChain>
</file>

<file path=xl/sharedStrings.xml><?xml version="1.0" encoding="utf-8"?>
<sst xmlns="http://schemas.openxmlformats.org/spreadsheetml/2006/main" count="24351" uniqueCount="21403">
  <si>
    <t>Business website</t>
  </si>
  <si>
    <t>Business Name</t>
  </si>
  <si>
    <t>Point of contact name</t>
  </si>
  <si>
    <t>Point of contact title</t>
  </si>
  <si>
    <t xml:space="preserve">Point of contact email address </t>
  </si>
  <si>
    <t>Point of contact phone number</t>
  </si>
  <si>
    <t xml:space="preserve">Please identify the type of goods and services that best describes your company's capabilities. </t>
  </si>
  <si>
    <t>Resource Description &amp; Quantity</t>
  </si>
  <si>
    <t>Packaging &amp; Delivery</t>
  </si>
  <si>
    <t>Geography</t>
  </si>
  <si>
    <t>Please provide the earliest date the capabilities listed could be delivered.</t>
  </si>
  <si>
    <t>Notice</t>
  </si>
  <si>
    <t>Categories</t>
  </si>
  <si>
    <t>Disclaimer</t>
  </si>
  <si>
    <t>Lodging and Related Support Services (lighting, flooring, etc.)</t>
  </si>
  <si>
    <t>Manufacturing of masks and other PPEs</t>
  </si>
  <si>
    <t>Distribution of masks and other PPEs</t>
  </si>
  <si>
    <t>Scientific (Non-Clinical) &amp; Related Equipment &amp; Services</t>
  </si>
  <si>
    <t>Clinical equipment &amp; services (except PPEs)</t>
  </si>
  <si>
    <t>Transportation Services</t>
  </si>
  <si>
    <t>Sanitation Equipment &amp; Services</t>
  </si>
  <si>
    <t>Other</t>
  </si>
  <si>
    <t>Consultation Services</t>
  </si>
  <si>
    <t>Bedding</t>
  </si>
  <si>
    <t>COVID-19 Test</t>
  </si>
  <si>
    <t>N/A</t>
  </si>
  <si>
    <t>Masks and other PPEs (manufacturing)</t>
  </si>
  <si>
    <t>Baltimore</t>
  </si>
  <si>
    <t xml:space="preserve"> 03 Technologies, LLC d/b/a Metro Laundry Service</t>
  </si>
  <si>
    <t>Steven Young</t>
  </si>
  <si>
    <t xml:space="preserve"> s.young@merolaundryservice.biz</t>
  </si>
  <si>
    <t>301-655-1618</t>
  </si>
  <si>
    <t>cleaning service for health care bed linens</t>
  </si>
  <si>
    <t>N-95 Masks</t>
  </si>
  <si>
    <t>http://www.1drop.co.kr/</t>
  </si>
  <si>
    <t>N95 Masks</t>
  </si>
  <si>
    <t>1drop Inc.</t>
  </si>
  <si>
    <t>Jeongin Bag</t>
  </si>
  <si>
    <t>Director</t>
  </si>
  <si>
    <t>mrbag@1drop.co.kr</t>
  </si>
  <si>
    <t>+821063094222</t>
  </si>
  <si>
    <t>1copy™ COVID-19 qPCR Multi Kit(cat No. M22MD100M),   Dimension :  74x74x67mm, 100 tests per 1Box. capacity : minimum 500 Boxes per week.</t>
  </si>
  <si>
    <t>Carton Box Dimension :  465x458x478mm (18.4x18.1x18.9inch), about 20kg per 1 Carton Box , 1 Carton Box can contain maximum 50 kits</t>
  </si>
  <si>
    <t>Statewide</t>
  </si>
  <si>
    <t>I understand.</t>
  </si>
  <si>
    <t>https://2020gene.com/</t>
  </si>
  <si>
    <t>20/20 GeneSystems, Inc.</t>
  </si>
  <si>
    <t>Robyn Cohen</t>
  </si>
  <si>
    <t>Sales/Accounting</t>
  </si>
  <si>
    <t>robyn@2020gene.com</t>
  </si>
  <si>
    <t>Rapid antibody test, lateral fllow test. Case of 25. FDA approved.</t>
  </si>
  <si>
    <t>Rapid antibody test, lateral fllow test. Case of 25</t>
  </si>
  <si>
    <t>http://www.ecosevi.com</t>
  </si>
  <si>
    <t>4mundo, L.L.C</t>
  </si>
  <si>
    <t>Sevi Kay</t>
  </si>
  <si>
    <t>Founder/Formulator</t>
  </si>
  <si>
    <t>sevi@ecosevi.com</t>
  </si>
  <si>
    <t>410-444-4461</t>
  </si>
  <si>
    <t xml:space="preserve">Hand sanitizer - above 65% ethyl alcohol content. Liquid spray formula and gel formula available. Bulk sizes as well as individual sizes. </t>
  </si>
  <si>
    <t>Bulk (pails, gallons), individual sizes 4 ounce etc.</t>
  </si>
  <si>
    <t>has direct factory access to N95 masks</t>
  </si>
  <si>
    <t>Matthew Longshore</t>
  </si>
  <si>
    <t>Vice President</t>
  </si>
  <si>
    <t>mattlongshore@4agrandevent.com</t>
  </si>
  <si>
    <t>Tents (any quantity/size), Flooring, Lighting, A/C and Heating, Tables, Chairs, Linens</t>
  </si>
  <si>
    <t>All tenting equipment delivered and setup by A Grand Event staff</t>
  </si>
  <si>
    <t>conniemiller@roadsafetyllc.com</t>
  </si>
  <si>
    <t>www.aunitysystem.com</t>
  </si>
  <si>
    <t>A Unity System, Inc.</t>
  </si>
  <si>
    <t>Tonee Bell</t>
  </si>
  <si>
    <t>Chairman and CEO</t>
  </si>
  <si>
    <t>tonee.bell@aunitysystem.com</t>
  </si>
  <si>
    <t>301-661-9031</t>
  </si>
  <si>
    <t>KN95 w/Filter, KN95 BFE 99%, Disp. 3-Ply, Non-contact IF Thermometer, gloves, safety glasses, hand sanitizer, all types of coveralls and gowns, COVID-19 Rapid Testing Kit with results in 15 minutes, disp. face shields.</t>
  </si>
  <si>
    <t>Deliveries every way. We have accounts with USPS, FedEx and DHL.</t>
  </si>
  <si>
    <t>movingworldwide.com</t>
  </si>
  <si>
    <t>A-Whisco Inc</t>
  </si>
  <si>
    <t>Jeff Rockenbaugh</t>
  </si>
  <si>
    <t>Manager</t>
  </si>
  <si>
    <t>jeff@movingworldwide.com</t>
  </si>
  <si>
    <t>100,000 sq ft of warehouse space. 20+ vans, trucks, tractor trailers. Drivers &amp; labor.</t>
  </si>
  <si>
    <t>services offered only. no products.</t>
  </si>
  <si>
    <t>Allegany County, Anne Arundel County, Baltimore County, Baltimore city, Calvert county, Caroline County, Carroll County, Cecil County, Charles County, Dorchester County, Frederick County, Garrett County, Harford County, Howard County, Kent County, Montgomery County, Prince George's County, Queen Anne's County, Somerset County, St. Mary's County, Talbot County, Washington County, Wicomico County, Worcester County</t>
  </si>
  <si>
    <t>https://www.abhealthgrp.com/</t>
  </si>
  <si>
    <t>AB Health Group</t>
  </si>
  <si>
    <t>Annie Barr</t>
  </si>
  <si>
    <t>CEO</t>
  </si>
  <si>
    <t>anniebarr@abhealthgrp.com</t>
  </si>
  <si>
    <t xml:space="preserve">SARS 2-(CoVid 19 )Rapid Test Device kit for detecting 2019-nCoV. 25 pieces to 1 box containing: 2019-nCoV IgM/IgG Rapid Test </t>
  </si>
  <si>
    <t>Test kits available FOB or CIF, units will be shipped in shrink wrapped pallet</t>
  </si>
  <si>
    <t>AB Medical
www.abhealthgrp.com</t>
  </si>
  <si>
    <t>Annie Barr MBE, CEO Available: 9am-5pm Monday to FridayPhone: (+44) 0333 335 0044, Mobile: (+44) 07500 048222 anniebarr@abhealthgrp.com</t>
  </si>
  <si>
    <t>They have a variety of products that are source from the UK or China, depending on what they are. 
UK-made products include equipment and room sterilization machines, turn-key "testing pods" (mobile rooms with a variety of testing-related equipment), Some PPE</t>
  </si>
  <si>
    <t>No</t>
  </si>
  <si>
    <t>www.abcimaging.com</t>
  </si>
  <si>
    <t>ABC Imaging</t>
  </si>
  <si>
    <t>Jenna Rosa</t>
  </si>
  <si>
    <t>Customer Service Manager</t>
  </si>
  <si>
    <t>jenna.giambalvo@peeqimaging.com</t>
  </si>
  <si>
    <t>212.490.3850 x2407</t>
  </si>
  <si>
    <t>ANSI Certified Face Shields, Cough/Sneeze Guards, Intubation Boxes, Emergency Floor Graphics for Social Distancing, Banners</t>
  </si>
  <si>
    <t xml:space="preserve">Shields are individually wrapped, boxed in qty's of 250, can be placed on pallets for larger orders </t>
  </si>
  <si>
    <t>www.abcpartyandtent.com</t>
  </si>
  <si>
    <t>ABC Party and Tent Rental</t>
  </si>
  <si>
    <t>Nate</t>
  </si>
  <si>
    <t>owner</t>
  </si>
  <si>
    <t>nate@abcpartyandtent.com</t>
  </si>
  <si>
    <t>We have over 10,000 feet of tenting. Hundreds of tables, and thousands of chairs</t>
  </si>
  <si>
    <t>All equipment come on carts and pallets</t>
  </si>
  <si>
    <t>www.abm.com</t>
  </si>
  <si>
    <t>ABM Industries, Inc.</t>
  </si>
  <si>
    <t>Phil Smith</t>
  </si>
  <si>
    <t>Director, Federal Business Development</t>
  </si>
  <si>
    <t>phil.smith@abm.com</t>
  </si>
  <si>
    <t>Conversion of non-medical to medical-type space; facilities operations &amp; maintenance (to include servicing/maintenance of medical equipment) following conversion</t>
  </si>
  <si>
    <t>www.academybus.com</t>
  </si>
  <si>
    <t>Academy Express, LLC</t>
  </si>
  <si>
    <t>Matthew Schapiro</t>
  </si>
  <si>
    <t>Strategic Planning Director</t>
  </si>
  <si>
    <t>mschapiro@academybus.com</t>
  </si>
  <si>
    <t xml:space="preserve">Academy Bus is an experienced provider of emergency transportation services, from 9/11 and hurricane evacuations to cruise line, military, and first responder shuttles in the current crisis. We are also experienced in public transit operations and bus-bridge services when public rail and bus systems are taken off-line. 
We have worked closely with the CDC to develop cleaning and sanitation procedures that have become a MODEL for other agencies.
Academy can mobilize anywhere from a single van, mini-coach, or bus to a fleet of 100+ vehicles </t>
  </si>
  <si>
    <t>n/a</t>
  </si>
  <si>
    <t>Anne Arundel County, Baltimore County, Baltimore City, Calvert county, Caroline County, Carroll County, Cecil County, Charles County, Dorchester County, Frederick County, Harford County, Howard County, Kent County, Montgomery County, Prince George's County, Queen Anne's County, Somerset County, St. Mary's County, Talbot County, Washington County, Wicomico County, Worcester County</t>
  </si>
  <si>
    <t>Accarent Health</t>
  </si>
  <si>
    <t>corinne burns</t>
  </si>
  <si>
    <t>corinne.burns@accarenthealth.com</t>
  </si>
  <si>
    <t>410-925-5912</t>
  </si>
  <si>
    <t>4 North Park Dr.</t>
  </si>
  <si>
    <t>Hunt Valley</t>
  </si>
  <si>
    <t>Velocity Marketing Services</t>
  </si>
  <si>
    <t>Kurt Countryman</t>
  </si>
  <si>
    <t>kjc@velocityms.com</t>
  </si>
  <si>
    <t>accenture.com</t>
  </si>
  <si>
    <t>Accenture</t>
  </si>
  <si>
    <t>David Metnick</t>
  </si>
  <si>
    <t>Managing Director</t>
  </si>
  <si>
    <t>david.t.metnick@accenture.com</t>
  </si>
  <si>
    <t>703-947-4072</t>
  </si>
  <si>
    <t>Program management; Virtualize call center operations and infrastructure; emergency hotlines and virtual agents / chatbots; Remote learning</t>
  </si>
  <si>
    <t>www.acerexhibits.com</t>
  </si>
  <si>
    <t>President</t>
  </si>
  <si>
    <t>Acer Exhibits &amp; Events</t>
  </si>
  <si>
    <t>Tiffany Fox</t>
  </si>
  <si>
    <t>Director of Sales</t>
  </si>
  <si>
    <t>tfox@acerexhibits.com</t>
  </si>
  <si>
    <t>CUSTOMIZABLE structures – protective dividers, walls, doors, lockable cabinets, shelving
• QUICK delivery and set-up
• INDOOR/OUTDOOR solutions
Rental or purchase options available for:
• Drive-up services
• Triage or intake areas
• Waiting rooms
• Temporary offices
• Donation collection points
• Storage</t>
  </si>
  <si>
    <t>Turnkey packaging on skids/crates, delivery and onsite installation and dismantle included/available.</t>
  </si>
  <si>
    <t>www.acmepaper.com</t>
  </si>
  <si>
    <t>Acme Paper &amp; Supply</t>
  </si>
  <si>
    <t>Scott Attman</t>
  </si>
  <si>
    <t>scattman@acmepaper.com</t>
  </si>
  <si>
    <t>443 629 7213</t>
  </si>
  <si>
    <t>Our distribution capabilities include warehousing capability, 1.2 million sq feet centrailly located in Jessup MD along with a truck fleet of over 30 trucks that scour the region Monday through Friday making deliveries.  We can receive orders through email and other various digital formats.   in addition, our customer service center remains full staffed and operational with parts of our team working in the office as well as remotely to maintain a safe working environment during this pandemic.</t>
  </si>
  <si>
    <t xml:space="preserve">We have several different options for masks and face shields.  through our distirubtion center, we are able to ship product via case as well as by the pallet.  Product will always arrive clean and organized with proper documentaiton.  When shipping in pallet quantity, we always shrink wrap pallets securely for the safety of our drivers and the product.  </t>
  </si>
  <si>
    <t>www.acsitranslations.com</t>
  </si>
  <si>
    <t>ACSI Translations</t>
  </si>
  <si>
    <t>Andres Echeverri</t>
  </si>
  <si>
    <t>andres@acsitranslations.com</t>
  </si>
  <si>
    <t>202-599-8456 x 700</t>
  </si>
  <si>
    <t>Emergency Translations, Video Remote Interpreting, Graphic Design, Writing</t>
  </si>
  <si>
    <t>Secure Upload via email or Our Propietary Portal</t>
  </si>
  <si>
    <t>https://www.actiontarget.com/</t>
  </si>
  <si>
    <t>Action Target Inc.</t>
  </si>
  <si>
    <t>Rex Shields</t>
  </si>
  <si>
    <t>Territory Manager</t>
  </si>
  <si>
    <t>Owner</t>
  </si>
  <si>
    <t>rexs@actiontarget.com</t>
  </si>
  <si>
    <t>801-705-9144</t>
  </si>
  <si>
    <t>Shrink-wrapped Pallet - 96" Lx 48"x 84H and 40" x 48" x 72"</t>
  </si>
  <si>
    <t>http://adcorindustries.com/</t>
  </si>
  <si>
    <t>Adcor Industries</t>
  </si>
  <si>
    <t>Maria Morris</t>
  </si>
  <si>
    <t>Purchasing</t>
  </si>
  <si>
    <t>Mstavrakis@adcorindustries.com</t>
  </si>
  <si>
    <t>Customizable in our shipping department</t>
  </si>
  <si>
    <t>gsc.baltimoredtwn@gmail.com</t>
  </si>
  <si>
    <t>Baltimore city</t>
  </si>
  <si>
    <t>www.adlerdisplay.com</t>
  </si>
  <si>
    <t>Adler Display Studio</t>
  </si>
  <si>
    <t>Jeff Bank</t>
  </si>
  <si>
    <t>Account Executive</t>
  </si>
  <si>
    <t>jbank@adlerdisplay.com</t>
  </si>
  <si>
    <t>443-436-2298</t>
  </si>
  <si>
    <t>CNC 5'x10' flatbed 1 Router
The MakerBot Replicator+ 11"x7"x6" capability
Direct to substrate flatbed printer 4'x8'
Latex inkjet printer 64" roll to roll 
Ecosolvent inkjet printer 64" roll to roll
wide format laminator for graphics
vinyl plotter
Full wood shop with paint booth 
table saws, planers, drill press 
Designers
Cad detailers</t>
  </si>
  <si>
    <t>STAYBRIDGE SUITES INNER HARBOR</t>
  </si>
  <si>
    <t>foam wrap and shrink wrapped typically in cardboard or boxes. Can be pallet if necessary</t>
  </si>
  <si>
    <t>CHADI SOLIMAN</t>
  </si>
  <si>
    <t>chadi@staybridgebaltimore.com</t>
  </si>
  <si>
    <t>AMSSTRUCTURES.COM</t>
  </si>
  <si>
    <t>La Quinta Inn and Suites Capitol Heights</t>
  </si>
  <si>
    <t>Shawn Gravelle</t>
  </si>
  <si>
    <t>Area Manager</t>
  </si>
  <si>
    <t>sgravelle@bmhg.net</t>
  </si>
  <si>
    <t>208-629-9241</t>
  </si>
  <si>
    <t>Lodging, Hotel Rooms</t>
  </si>
  <si>
    <t>Prince George's County</t>
  </si>
  <si>
    <t>ADVANCED MANAGEMENT SERVICES iNC.</t>
  </si>
  <si>
    <t>WADE PETTY</t>
  </si>
  <si>
    <t>PRESIDENT</t>
  </si>
  <si>
    <t>wadepetty@ams-ny.net</t>
  </si>
  <si>
    <t>914-584-0898</t>
  </si>
  <si>
    <t>20'x40' HOSPITAL TENTS, ECU'S, HEPA FILTER EXHAUST UNITS</t>
  </si>
  <si>
    <t>PALLETS, CRATES</t>
  </si>
  <si>
    <t>Holiday Inn Express Towson Baltimore</t>
  </si>
  <si>
    <t>Baltimore County, Baltimore city</t>
  </si>
  <si>
    <t>Quality Inn near Baltimore</t>
  </si>
  <si>
    <t>75 Hotel Rooms</t>
  </si>
  <si>
    <t>Baltimore County</t>
  </si>
  <si>
    <t>Tiffany Allen</t>
  </si>
  <si>
    <t xml:space="preserve">t.allen@aeaconsultingfirm.com  </t>
  </si>
  <si>
    <t>443-415-3148</t>
  </si>
  <si>
    <t>logistical/planning support</t>
  </si>
  <si>
    <t>2 Railroad Avenue, #171</t>
  </si>
  <si>
    <t>Glyndon</t>
  </si>
  <si>
    <t>Closet America</t>
  </si>
  <si>
    <t>Supply Chain Manager</t>
  </si>
  <si>
    <t>gpowinchan@closetamerica.com</t>
  </si>
  <si>
    <t>240-324-7703</t>
  </si>
  <si>
    <t>www.americanconsultants.com</t>
  </si>
  <si>
    <t>AEEC, LLC</t>
  </si>
  <si>
    <t>Raj Patil</t>
  </si>
  <si>
    <t>team@americanconsultants.com</t>
  </si>
  <si>
    <t xml:space="preserve">This is a service-based offer, resources would include personnel and field test equipment which we would provide. Quantity would be dependent on number of locations, number of surfaces within each location, etc. </t>
  </si>
  <si>
    <t>AFABLabResources.com</t>
  </si>
  <si>
    <t>AFAB Lab Resources LLC</t>
  </si>
  <si>
    <t>Michael Creath</t>
  </si>
  <si>
    <t>Mcreath@afablabresources.com</t>
  </si>
  <si>
    <t>Lab equipment ready and available in most cases for immediate delivery. Microscopes, autoclaves, Centrifuges, HPLC, 4' and 6' Bio Safety Cabinets, Fume hoods, Glove Boxes, any kind of refrigerators, +4, -40, -80 Freezers, incubators, plate readers, Shakers, vacuum pumps or other types of lab equipment even case work and counter tops. We are a full service group, can build labs with used casework. set-up equipment in place. trouble shout and advise on what is needed or how it works. We are also affiliated with a hazardous waste re-cycler.</t>
  </si>
  <si>
    <t>We have a 24' box truck that we deliver any item you may need. Crated, palatalized or boxed, whatever you require.</t>
  </si>
  <si>
    <t>Logistics (ex. packaging, distribution, storage, shipping)</t>
  </si>
  <si>
    <t>https://www.agam.com/</t>
  </si>
  <si>
    <t>Adam Beckett</t>
  </si>
  <si>
    <t>abeckett@agam.com</t>
  </si>
  <si>
    <t>443.459.5615</t>
  </si>
  <si>
    <t>We designed lockable temporary testing and administration centers for indoor and outdoor use. They are cost effective and can be setup within 30mins including slanted roofing and ballast for wind load.</t>
  </si>
  <si>
    <t>www.aggreko.com</t>
  </si>
  <si>
    <t>Aggreko, LLC</t>
  </si>
  <si>
    <t>Daryl Benz</t>
  </si>
  <si>
    <t xml:space="preserve">National Event Represenative </t>
  </si>
  <si>
    <t>daryl.benz@aggreko.com</t>
  </si>
  <si>
    <t>Lodging and related support products &amp; services (tents, testing sites, lighting, etc.)</t>
  </si>
  <si>
    <t>rollbacks and tractors</t>
  </si>
  <si>
    <t>www.airplanning.com</t>
  </si>
  <si>
    <t>Air Planning, LLC</t>
  </si>
  <si>
    <t>Jeff Baer</t>
  </si>
  <si>
    <t>Business Development Manager</t>
  </si>
  <si>
    <t>jbaer@airplanning.com</t>
  </si>
  <si>
    <t>www.adg.com</t>
  </si>
  <si>
    <t>AirBoss Defense Group</t>
  </si>
  <si>
    <t>Anthony Koski</t>
  </si>
  <si>
    <t>Senior Business Development Manager</t>
  </si>
  <si>
    <t>anthony.koski@adg.com</t>
  </si>
  <si>
    <t>Multi-use shelter provides accommodations for mass casualty care, command/control, triage, rehab, and/or equipment storage.
Pre-fabricated design insures state-of-the-art performance, reliability and speed of deployment and break-down.
Exposed interior articulating frame maximizes hanging equipment
Patented corrosion resistant anodized aluminum frame with chemical resistant fabric provides for long life and reliability.Can perform with up to 30% of frame missing or broken.
Compact footprint and light weight ensure easy three person deployment within 3 minutes under any conditions.
Full length screened side windows provide ambient light and warm-weather ventilation.
Part Number: SCM-WxA10-ZG 
Interior Line: None
Canopy: Yellow / White interior 
Size: 24'L x 16"W
Stored Cube: 53" x 53" x 53" 
Shelter Weight: 246 lbs
Capacity: 12 bed capacity or 18 bed capacity depending on space required for other medical equipment. 
Capable of becoming negative or positive pressure isolation room. 
Shelter Includes:
(2) 14” Diameter Snorkeled Ports per Side
(2) Paneled Zippered End Doors w/Tie-backs
(1) Ground Cloth
(1) Anchor Kit
(1) Repair Kit
(2) Push Poles, 60” L
(1) Transport Bag</t>
  </si>
  <si>
    <t>The shelters are packaged in a 53" x 53" x 53" cube. All material for the shelter will be provided in a. packaged gaylord on a pallet</t>
  </si>
  <si>
    <t xml:space="preserve">AirBoss Defense Group </t>
  </si>
  <si>
    <t xml:space="preserve">Multi-use shelter provides accommodations for mass casualty care, command/control, triage, rehab, and/or equipment storage.
Pre-fabricated design insures state-of-the-art performance, reliability and speed of deployment and break-down.
Exposed interior articulating frame maximizes hanging equipment
Patented corrosion resistant anodized aluminum frame with chemical resistant fabric provides for long life and reliability.Can perform with up to 30% of frame missing or broken.
Compact footprint and light weight ensure easy three person deployment within 3 minutes under any conditions.
Full length screened side windows provide ambient light and warm-weather ventilation.
Part Number: SCM-WxA10-ZG 
Interior Line: None
Canopy: Yellow / White interior 
Size: 24'L x 16"W
Stored Cube: 53" x 53" x 53" 
Shelter Weight: 246 lbs
Capacity: 12 bed capacity or 18 bed capacity depending on space required for other medical equipment. 
Capable of becoming negative or positive pressure isolation room. 
Shelter Includes:
(2) 14” Diameter Snorkeled Ports per Side
(2) Paneled Zippered End Doors w/Tie-backs
(1) Ground Cloth
(1) Anchor Kit
(1) Repair Kit
(2) Push Poles, 60” L
(1) Transport Bag
</t>
  </si>
  <si>
    <t xml:space="preserve">The shelters are packaged in a 53" x 53" x 53" cube. All material for the shelter will be provided in a. packaged gaylord on a pallet  </t>
  </si>
  <si>
    <t>Revolution Event Design and Production</t>
  </si>
  <si>
    <t>Erin Cermak</t>
  </si>
  <si>
    <t>cermake@gmail.com</t>
  </si>
  <si>
    <t>410-539-7236</t>
  </si>
  <si>
    <t xml:space="preserve">Senior Business Development Manger </t>
  </si>
  <si>
    <t xml:space="preserve">1. FlexAir Powered Air-Purifying Respirator (PAPR) 
The FlexAir PAPR system is a compact, lightweight Powered Air Purifying Respirator (PAPR) system with an onboard lithium-ion battery installed in the waist-mounted blower. The flexible design permits the use of 2 HE (High Efficiency) particulate filters or 3 combination cartridges for protection against organic vapors, acid gases, ammonia, formaldehyde and methylamine. Workers are protected by having contaminated air purified by filtration media mounted on the PAPR blower unit and delivered via a lightweight breathing hose to the user’s head cover. AirBoss recommends the 2 HE filter configuration providing protection against particulates, aerosols and bio-hazards for protection against COVID-19. 
Flow Rate        Greater than 170 LPM
Battery Life on Single Charge        8 hours
Operating Temperature        -20°C to 49°C (-4°F to 120°F)
Dimensions        w/o Cartridge
Width: 94mm (3.7”)
Height: 134mm (5.27”)
Length: 106mm (4.15”)
Weight        786gr (1.74 lbs.) blower w/2 HE Filters
2. Protective Face Shields 
This easy-to-use face shield is designed to protect the
wearer's face from small particulate and low-volume liquid
sprays. It can be integrated into most protective suits and
head-coverings without user interference.
• Clear with full peripheral vision
• Fits over glasses and goggles
• One size fits most
• Foam Headband
• Disposable
• Approximately 9 ½ inches length
• Anti-fog
• Individually bagged
• Non-Sterile
• Not made with natural rubber latex
3. Individual Patient Isolation Systems (ISO-POD)
The ISO-POD is constructed with 18 oz reinforced FR rated PVC and 16 gauge clear vinyl material. The construction materials are heavy duty and puncture resistance to reduce the risk of exposure during transport in any environment. The ISO-POD is equipped with 9 pairs of nitrile glove access points to provide ample access to the patient for medical treatment during isolation. The ISO-POD also exceeds CDC requirements for greater than 12 air exchanges per hour for negative pressure isolation. Patients can remain in negative pressure isolation for 16+ hours due to the “hot-swap” capability that allows filter changes without exposure. In addition, pass thru ports allow for IV, oxygen, and medical instrument access to the patient all while remaining in complete negative pressure isolation. 
Length        2m (85”)
Window Length        1.8m (73”)
Weight         18kg (40 lbs.) 
Nitrile Gloves        9 Pairs 
Pass Thru Ports        2
Reinforced Base         Yes
</t>
  </si>
  <si>
    <t xml:space="preserve">Varies by product but the PAPR and face shield will ship in boxes and the ISO-PODs ship in medium sized duffle bags. </t>
  </si>
  <si>
    <t>Hampton Inn Columbia</t>
  </si>
  <si>
    <t>Chelsee Marshall</t>
  </si>
  <si>
    <t>General Manager</t>
  </si>
  <si>
    <t>columbiagm@ih-corp.com</t>
  </si>
  <si>
    <t>Howard County</t>
  </si>
  <si>
    <t>Airhush.com</t>
  </si>
  <si>
    <t>The Clarion Inn at Frederick Event Center</t>
  </si>
  <si>
    <t>Rosalind McCollough</t>
  </si>
  <si>
    <t>Area Director of Sales</t>
  </si>
  <si>
    <t>rmccollogh@clarioninnfrederick.com</t>
  </si>
  <si>
    <t>240-215-2096</t>
  </si>
  <si>
    <t>Lodging - Hotel accommodations</t>
  </si>
  <si>
    <t xml:space="preserve">AIRHUSH ISAT Systems Inc. </t>
  </si>
  <si>
    <t>Statewide, Frederick County</t>
  </si>
  <si>
    <t>Michael Quinby</t>
  </si>
  <si>
    <t>Chief Commercial Officer</t>
  </si>
  <si>
    <t>michael.quinby@airhush.com</t>
  </si>
  <si>
    <t>503-715-6847</t>
  </si>
  <si>
    <t xml:space="preserve">AirHush provides modular, expandable, easily sanitized and re-usable four room temporary ICU units that are palletized and easily deployed to rolling hot spots on a scalable, as needed basis. AirHush temporary ICU units are sound attenuated and each room comes with a hydrogen peroxide atomizing air cleaning unit to reduce and eliminate microbial density and transmission in this critical workspace. 
4 Units available
20 4 bed units in 20 days, 100 4 bed units in 60 days </t>
  </si>
  <si>
    <t xml:space="preserve">panels ship in boxes of 4 panels, 26x30x10.5 
Custom sized rolling cases also available  </t>
  </si>
  <si>
    <t>The Hampton Inn Ft. Detrick</t>
  </si>
  <si>
    <t>Reba Beaver</t>
  </si>
  <si>
    <t>Reba.Beaver@hilton.com</t>
  </si>
  <si>
    <t>Hotel Accommodations</t>
  </si>
  <si>
    <t>Frederick County</t>
  </si>
  <si>
    <t>www.airlinehyd.com</t>
  </si>
  <si>
    <t>Airline hydraulics</t>
  </si>
  <si>
    <t>Keith Elphick</t>
  </si>
  <si>
    <t>Dir. of Sales</t>
  </si>
  <si>
    <t>kelphick@airlinehyd.com</t>
  </si>
  <si>
    <t xml:space="preserve">https://www.airlinehyd.com/pages/industries/medical-partition-walls-and-rooms.htm </t>
  </si>
  <si>
    <t>all of above</t>
  </si>
  <si>
    <t>Rockpointe</t>
  </si>
  <si>
    <t>Thomas Sullivan</t>
  </si>
  <si>
    <t>tsullivan@rockpointe.com</t>
  </si>
  <si>
    <t>AirTec</t>
  </si>
  <si>
    <t>Tom Jarobe</t>
  </si>
  <si>
    <t>tjarboe@flyairtec.com</t>
  </si>
  <si>
    <t>301-373-2101</t>
  </si>
  <si>
    <t>has aircraft available at St. Mary's airport for MEMA</t>
  </si>
  <si>
    <t>www.ALTECHLIVE.com</t>
  </si>
  <si>
    <t>Shrink wrapped pallet</t>
  </si>
  <si>
    <t>AL-TECH ASSCIATES</t>
  </si>
  <si>
    <t>Tarek Hussien</t>
  </si>
  <si>
    <t>Director of Quality Enginering</t>
  </si>
  <si>
    <t>thussien@al-tech.net</t>
  </si>
  <si>
    <t>443-539-0500</t>
  </si>
  <si>
    <t>Precision for Medicine</t>
  </si>
  <si>
    <t>Chad Clark</t>
  </si>
  <si>
    <t>32oz with pump = 57 000 units</t>
  </si>
  <si>
    <t>Vary per specifications</t>
  </si>
  <si>
    <t>Howard County, Wicomico County</t>
  </si>
  <si>
    <t>Scientific, Laboratory (Non-Clinical) &amp; Related Equipment &amp; Services</t>
  </si>
  <si>
    <t>www.aldevra.com</t>
  </si>
  <si>
    <t>Aldevra</t>
  </si>
  <si>
    <t>Maggie Bullard-Marshall</t>
  </si>
  <si>
    <t>VP</t>
  </si>
  <si>
    <t>maggie@aldevra.com</t>
  </si>
  <si>
    <t>medical-grade refrigerator; portable equipment to turn standard room to isolation room; thermometers; IV stands; stretchers</t>
  </si>
  <si>
    <t>varies by size and qty</t>
  </si>
  <si>
    <t>Eliassen &amp; Associates Inc</t>
  </si>
  <si>
    <t>Adria Eliassen</t>
  </si>
  <si>
    <t>CEO/President</t>
  </si>
  <si>
    <t>adria@eliasseninc.com</t>
  </si>
  <si>
    <t>ALIC</t>
  </si>
  <si>
    <t xml:space="preserve">Grace Guo, 
Mobile +8613855149700
NOTE: because this contact is from the Chinese government, please keep Felicia.pullam@maryland.gov in the loop. </t>
  </si>
  <si>
    <t>Both</t>
  </si>
  <si>
    <t xml:space="preserve">gracexuguo@163.com; xu_guo@alic.com </t>
  </si>
  <si>
    <t xml:space="preserve">KN95 masks and other masks. Supplies may vary over time and should be re-verified.
- D30013AA00-CN - KN95 mask, FDA registration 3005740303, https://www.accessdata.fda.gov/scripts/cdrh/cfdocs/cfrl/rl.cfm?lid=655636&amp;lpcd=MSH. 
- FXX - Disposable surgical mask (sterile), FDA registration 3008192718. https://www.accessdata.fda.gov/scripts/cdrh/cfdocs/cfrl/rl.cfm?lid=260119&amp;lpcd=FXX. NMPA 苏械注准20192140130. 
- D374392 - Disposable surgical mask (sterile), FDA registration 3013496867. https://www.accessdata.fda.gov/scripts/cdrh/cfdocs/cfrl/rl.cfm?lid=659859&amp;lpcd=FXO, NMPA 鲁械注准20192140064. </t>
  </si>
  <si>
    <t>www.aloftbwi.com</t>
  </si>
  <si>
    <t>Lauri Dixon</t>
  </si>
  <si>
    <t>Statewide, Allegany County, Anne Arundel County, Baltimore County, Baltimore city, Calvert county, Caroline County, Carroll County, Cecil County, Charles County, Dorchester County, Frederick County, Garrett County, Harford County, Howard County, Kent County, Montgomery County, Prince George's County, Queen Anne's County, Somerset County, St. Mary's County, Talbot County, Washington County, Wicomico County, Worcester County</t>
  </si>
  <si>
    <t>Aloft BWI</t>
  </si>
  <si>
    <t>Brian Marques</t>
  </si>
  <si>
    <t>brian.marques@aloftbwiairport.com</t>
  </si>
  <si>
    <t>We have bedrooms for overflow issues that cannot be based at the hospital due to COVID-19 outbreak.</t>
  </si>
  <si>
    <t>We do not have goods but services to offer.</t>
  </si>
  <si>
    <t>Anne Arundel County, Howard County</t>
  </si>
  <si>
    <t>M&amp;M Bedding, LLC dba Easy Rest Adjustable Beds</t>
  </si>
  <si>
    <t>Jeffrey Mowrey</t>
  </si>
  <si>
    <t>jeff.mowrey@easyrest.com</t>
  </si>
  <si>
    <t>443-745-5080</t>
  </si>
  <si>
    <t>Twin, Full &amp; Queen Electric Adjustable Beds</t>
  </si>
  <si>
    <t>www.alorica.com</t>
  </si>
  <si>
    <t>Residence Inn By Marriott Baltimore Owings Mills</t>
  </si>
  <si>
    <t>Krystle Tighe</t>
  </si>
  <si>
    <t>krystle.tighe@baywoodhotels.com</t>
  </si>
  <si>
    <t>410-598-1135</t>
  </si>
  <si>
    <t>Alorica Inc.</t>
  </si>
  <si>
    <t>Brett Youngbeck</t>
  </si>
  <si>
    <t>Director, Inside Sales</t>
  </si>
  <si>
    <t>brett.youngbeck@alorica.com</t>
  </si>
  <si>
    <t>Largest BPO (Contact Center) Provider in the United States, offering 70 locations (120 worldwide) and over 50,000 employees (100K worldwide).</t>
  </si>
  <si>
    <t>gmbalrs@wankawala.com</t>
  </si>
  <si>
    <t>502-415-8342</t>
  </si>
  <si>
    <t>Chesaco RV</t>
  </si>
  <si>
    <t>Ilona Indenbaum/ Steve Shapiro</t>
  </si>
  <si>
    <t>Director/President</t>
  </si>
  <si>
    <t>iindenbaum@chesacorv.com</t>
  </si>
  <si>
    <t>410-627-4947</t>
  </si>
  <si>
    <t>Current Inventory 203 Travel Trailers, 64 -5th Trailers, 88 motorized Trailers</t>
  </si>
  <si>
    <t>We will deliver the trailers to any location that is needed within 24-48hours</t>
  </si>
  <si>
    <t>Fairfield Inn &amp; Suites Arundel Mills</t>
  </si>
  <si>
    <t>Justine Dear</t>
  </si>
  <si>
    <t>justine.dzemyan@baywoodhotels.com</t>
  </si>
  <si>
    <t>https://www.alteryx.com/</t>
  </si>
  <si>
    <t>Anne Arundel County</t>
  </si>
  <si>
    <t>Alteryx, Inc.</t>
  </si>
  <si>
    <t>Kevin Smisko</t>
  </si>
  <si>
    <t>Account Executive - State, Local, &amp; Education</t>
  </si>
  <si>
    <t>ksmisko@alteryx.com</t>
  </si>
  <si>
    <t>Alteryx Designer software license helps data workers quickly connect, prepare, and analyze data. Alteryx Server offers an enterprise solution for productionizing data workflows built in Designer and provides full-scale security, governance, automation, and collaboration. No limit to capacity.</t>
  </si>
  <si>
    <t>Our software is packaged and delivered digitally.</t>
  </si>
  <si>
    <t>More4LessMotors L.L.C</t>
  </si>
  <si>
    <t>Kris Buban</t>
  </si>
  <si>
    <t>MR</t>
  </si>
  <si>
    <t>info@m4lm.com</t>
  </si>
  <si>
    <t>www.altran.com</t>
  </si>
  <si>
    <t>kartcher.pauley@baywoodhotels.com</t>
  </si>
  <si>
    <t>Altran Software US Inc</t>
  </si>
  <si>
    <t>Ben Luts</t>
  </si>
  <si>
    <t>Division Director Life Sciences</t>
  </si>
  <si>
    <t>ben.luts@altran.com</t>
  </si>
  <si>
    <t>857 248 3060</t>
  </si>
  <si>
    <t>NA</t>
  </si>
  <si>
    <t>Fleetpro, Inc.</t>
  </si>
  <si>
    <t>Matthew T. Farcosky</t>
  </si>
  <si>
    <t>Vice President, Operations</t>
  </si>
  <si>
    <t>mtf@fleetpro.com</t>
  </si>
  <si>
    <t>443-865-8569</t>
  </si>
  <si>
    <t>Anne Arundel County, Baltimore County, Baltimore city, Calvert county, Carroll County, Cecil County, Charles County, Frederick County, Harford County, Howard County, Montgomery County, Prince George's County, St. Mary's County, Washington County</t>
  </si>
  <si>
    <t>www.fullypromoted.com/bel-air-md</t>
  </si>
  <si>
    <t>AM Group LLC dba Fully Promoted of Bel Air</t>
  </si>
  <si>
    <t>Daniel Choi</t>
  </si>
  <si>
    <t>Jeff Mitchell</t>
  </si>
  <si>
    <t>jeff.mitchell@fullypromoted.com</t>
  </si>
  <si>
    <t>443.640.6414</t>
  </si>
  <si>
    <t>Shrink Wrapped Pallets or individual boxes based on order size.</t>
  </si>
  <si>
    <t>ambaykit.com</t>
  </si>
  <si>
    <t>Home2 Suites White Marsh</t>
  </si>
  <si>
    <t>Alicia Greer</t>
  </si>
  <si>
    <t>Corporate Director of Sales</t>
  </si>
  <si>
    <t>alicia.greer@baywoodhotels.com</t>
  </si>
  <si>
    <t>Ambay Immune Sensors and Controls, LLC</t>
  </si>
  <si>
    <t>Meena Chandok, Ph.D.</t>
  </si>
  <si>
    <t>President and Chief Scientist</t>
  </si>
  <si>
    <t>ambay_isc@comcast.net</t>
  </si>
  <si>
    <t>all suite hotel with 108 rooms- pet friendly</t>
  </si>
  <si>
    <t>410-271-6151</t>
  </si>
  <si>
    <t>Fairfield Inn BWI Airport</t>
  </si>
  <si>
    <t>www.rentfurniture.com</t>
  </si>
  <si>
    <t>American Furniture Rental / AFR Furniture Rentals</t>
  </si>
  <si>
    <t>Michael Comeaux</t>
  </si>
  <si>
    <t>mcomeaux@rentfurniture.com</t>
  </si>
  <si>
    <t>410-365-1415</t>
  </si>
  <si>
    <t>Montage Marketing Group</t>
  </si>
  <si>
    <t>Mercedita Roxas-Murray</t>
  </si>
  <si>
    <t>We are a full service furniture rental company supplying office &amp; residential furniture.  We have beds, as well a wide variety for furniture options for crisis &amp; command centers.</t>
  </si>
  <si>
    <t>mroxasmurray@montagemarketinggroup.com</t>
  </si>
  <si>
    <t>Furniture is cleaned and then wrapped in furniture blankets to protect the finish.  All furniture is clean and wiped down again at time of installation.</t>
  </si>
  <si>
    <t>202-210-0672</t>
  </si>
  <si>
    <t>Statewide, Allegany County, Anne Arundel County, Baltimore County, Baltimore City, Calvert county, Caroline County, Carroll County, Cecil County, Charles County, Dorchester County, Frederick County, Garrett County, Harford County, Howard County, Kent County, Montgomery County, Prince George's County, Queen Anne's County, Somerset County, St. Mary's County, Talbot County, Washington County, Wicomico County, Worcester County</t>
  </si>
  <si>
    <t>Mobile exam vehicle (RV-2 exam rooms, bathroom, refrigerator/freezer, centerfuge), temporary structures outdoor (material, installation), temporary walls/dividers for in building structures</t>
  </si>
  <si>
    <t>Material will be shipped in 3-5 days, shrink wrapped on a pallet and installed.</t>
  </si>
  <si>
    <t>https://go.distillerycoop.com/</t>
  </si>
  <si>
    <t>Staybridge Suites BWI Airport</t>
  </si>
  <si>
    <t>Alicia.Greer@baywoodhotels.com</t>
  </si>
  <si>
    <t>all suite hotel- full kitchens- pet friendly</t>
  </si>
  <si>
    <t>American Independent Distillery Cooperative, L.L.C.</t>
  </si>
  <si>
    <t>Peggy Ellis</t>
  </si>
  <si>
    <t>External Affairs</t>
  </si>
  <si>
    <t>peggy@ellisandcompanydc.com</t>
  </si>
  <si>
    <t>202-253-9200</t>
  </si>
  <si>
    <t>Clinical equipment &amp; services (excluding COVID-19 tests, masks &amp; other PPEs)</t>
  </si>
  <si>
    <t>Hand Sanitizer: FDA registered, pharmaceutical grade 80% alcohol/ 160,000 gallons available daily/ in 250 gallon totes, gallon and 1/2 gallon jugs; 2, 4, &amp; 8 oz. spray bottles; 300ml &amp; 1 Liter bottles</t>
  </si>
  <si>
    <t xml:space="preserve">Depends on end users needs:  available in in 250 gallon totes which are encased in metal frame; gallon and 1/2 gallon jugs; 2, 4, &amp; 8 oz. spray bottles; 300ml &amp; 1 Liter bottles.  2, 4 &amp; 8 oz bottles would be packed in boxes - or plastic bags if preferred. </t>
  </si>
  <si>
    <t>https://americanpavilion.com</t>
  </si>
  <si>
    <t>American Pavilion</t>
  </si>
  <si>
    <t>Mike Jaskwhich</t>
  </si>
  <si>
    <t>National Account Manager</t>
  </si>
  <si>
    <t>Holiday Inn Express BWI Airport</t>
  </si>
  <si>
    <t>mikej@americanpavilion.com</t>
  </si>
  <si>
    <t>804-564-1001</t>
  </si>
  <si>
    <t>alicia.Greer@baywoodhotels.com</t>
  </si>
  <si>
    <t>Clearspan Tents in varying sizes according to need</t>
  </si>
  <si>
    <t>Our Trucks</t>
  </si>
  <si>
    <t>www.americanwarriorenterprises.com</t>
  </si>
  <si>
    <t>Sleep Inn Salisbury</t>
  </si>
  <si>
    <t>Tom Quinn</t>
  </si>
  <si>
    <t>gm.md022@choicehotels.com</t>
  </si>
  <si>
    <t>Wicomico County</t>
  </si>
  <si>
    <t>American Warrior Enterprises, Inc.</t>
  </si>
  <si>
    <t>Terry Graves</t>
  </si>
  <si>
    <t>terry@americanwarriorenterprises.com</t>
  </si>
  <si>
    <t>Metal manufacturing and trailer manufacturing company</t>
  </si>
  <si>
    <t>Boxes</t>
  </si>
  <si>
    <t>Account Manager</t>
  </si>
  <si>
    <t>www.amethysttech.com</t>
  </si>
  <si>
    <t>Kimberly Brown</t>
  </si>
  <si>
    <t>kabrown@amethysttech.com</t>
  </si>
  <si>
    <t>443-543-5576 Ext. 35578</t>
  </si>
  <si>
    <t>COVID-19 test Facility</t>
  </si>
  <si>
    <t>1450 S. Rolling Rd</t>
  </si>
  <si>
    <t>https://www.leeandersen.com/ VIPRGuard.com</t>
  </si>
  <si>
    <t>ANDERSEN BECKER, INC</t>
  </si>
  <si>
    <t>Lee S. Andersen</t>
  </si>
  <si>
    <t>lee@leeandersen.com</t>
  </si>
  <si>
    <t xml:space="preserve">Andersen-Becker, Inc. is an old  established manufacturer of lady's clothing.   We produce in a 10,000 square foot sewing factory located in Howard County, MD and we have full time and part time professional seamsters.  We have industrial sewing machines, large cutting tables and industrial cutters and other equipment needed to produce custom clothing.  </t>
  </si>
  <si>
    <t>We routinely ship small boxes around the country via UPS and USPS</t>
  </si>
  <si>
    <t>www.angelflighteast.org</t>
  </si>
  <si>
    <t>United Rentals</t>
  </si>
  <si>
    <t>Norman Gladfelter</t>
  </si>
  <si>
    <t>Strategic Account Manager</t>
  </si>
  <si>
    <t>normang@ur.com</t>
  </si>
  <si>
    <t>Temporary Lighting, Portable Sanitation services, Transportation vans and vehicles</t>
  </si>
  <si>
    <t>Angel Flight East</t>
  </si>
  <si>
    <t>Jess Ames</t>
  </si>
  <si>
    <t>https://www.ihg.com/holidayinnexpress/hotels/us/en/camp-springs/wasmd/hoteldetail?cm_mmc=GoogleMaps-_-EX-_-US-_-WASMD</t>
  </si>
  <si>
    <t>Outreach &amp; Events Director</t>
  </si>
  <si>
    <t>jessames@angelflighteast.org</t>
  </si>
  <si>
    <t>Volunteer pilots to fly PPE to areas in need</t>
  </si>
  <si>
    <t>Holiday Inn Express Camp Springs Andrews AF</t>
  </si>
  <si>
    <t>Abraham Esquivel</t>
  </si>
  <si>
    <t>Gmwasmd@wankawala.com</t>
  </si>
  <si>
    <t>127 hotel units consists of 90 double queen bed rooms with breakfast</t>
  </si>
  <si>
    <t>N/a</t>
  </si>
  <si>
    <t>www.AplinLabs.com</t>
  </si>
  <si>
    <t>National Sales Manager</t>
  </si>
  <si>
    <t>Aplin Labs</t>
  </si>
  <si>
    <t>David Paschane</t>
  </si>
  <si>
    <t>david.paschane@aplinlabs.com</t>
  </si>
  <si>
    <t xml:space="preserve">Ventilators, 3M masks (1680, 8210), imported KN95 masks, CSI-D2 surface detection and sanitation, gowns, gloves, test kits, etc. </t>
  </si>
  <si>
    <t>Varies, but will often be shrink-wrapped pallet</t>
  </si>
  <si>
    <t>www.apollomedhealth.com</t>
  </si>
  <si>
    <t>www.wilmotmodular.com</t>
  </si>
  <si>
    <t>Apollo Med Health LLC</t>
  </si>
  <si>
    <t>kevin@wilmotmodular.com</t>
  </si>
  <si>
    <t>Rick Irby</t>
  </si>
  <si>
    <t>Director of Operations</t>
  </si>
  <si>
    <t>r.irby@apollomedhealth.com</t>
  </si>
  <si>
    <t>336-408-4860</t>
  </si>
  <si>
    <t xml:space="preserve">Covid-19 test kits available at 250,000 units/month </t>
  </si>
  <si>
    <t xml:space="preserve">Includes shipping of kits (nasal swab, vial for storage, shipping materials for sending swab to lab); running test; and providing results.)
</t>
  </si>
  <si>
    <t>Hamptoninn3.hilton.com/en/hotels/Maryland/Hampton-inn-laurel-fort-meade-area-WASLLHX/index.</t>
  </si>
  <si>
    <t>https://www.eventtech.com</t>
  </si>
  <si>
    <t>Hampton Inn Laurel (Fort Meade Area)</t>
  </si>
  <si>
    <t>Joseph Galvan</t>
  </si>
  <si>
    <t>joseph.galvan3@hilton.com</t>
  </si>
  <si>
    <t>202-817-9234</t>
  </si>
  <si>
    <t>Applied Acoustical Sciences, Inc. dba Event Tech</t>
  </si>
  <si>
    <t>Eric Maynard</t>
  </si>
  <si>
    <t>emaynard@eventtech.com</t>
  </si>
  <si>
    <t>Accommodations ( King and rooms with 2 Queen beds)</t>
  </si>
  <si>
    <t>Anne Arundel County, Prince George's County</t>
  </si>
  <si>
    <t xml:space="preserve">Tents, staging, scaffolding, portable lighting, sound systems, webcasting, trucks/drivers, flooring, ADA ramps, cable ramps, traffic delineators, </t>
  </si>
  <si>
    <t>varies based on equipment</t>
  </si>
  <si>
    <t>www.eventtech.com</t>
  </si>
  <si>
    <t>Applied Acoustical Sciences,inc, DBA Event Tech</t>
  </si>
  <si>
    <t>ericmaynard@eventtech.com</t>
  </si>
  <si>
    <t>443-250-4511</t>
  </si>
  <si>
    <t>Temporary tent floors, scaffold structures, ventilation systems for temporary structures including downdraft through floor exhaust, lighting, bike rack barricade, truss totems for temporary lot directional signage, power distribution, cable ramping, paging systems indoor and outdoor, video information displays, temporary wired video surveillance, temporary wall systems for temporary hospitals, triage or testing.</t>
  </si>
  <si>
    <t>By truck. Depending on product and services.</t>
  </si>
  <si>
    <t>Statewide, Anne Arundel County, Baltimore County, Baltimore city, Carroll County, Harford County, Howard County, Montgomery County, Prince George's County</t>
  </si>
  <si>
    <t>www.comfortinn.com</t>
  </si>
  <si>
    <t>www.aramark.com</t>
  </si>
  <si>
    <t>comfort Inn Cambridge</t>
  </si>
  <si>
    <t>Gretchen Smith</t>
  </si>
  <si>
    <t>Aramark</t>
  </si>
  <si>
    <t>gsmith@neemahospitality.com</t>
  </si>
  <si>
    <t>410-330-9317</t>
  </si>
  <si>
    <t>Keith Bethel</t>
  </si>
  <si>
    <t>Chief Customer Officer</t>
  </si>
  <si>
    <t>Dorchester County</t>
  </si>
  <si>
    <t>bethel-keith@aramark.com</t>
  </si>
  <si>
    <t>215-756-2294</t>
  </si>
  <si>
    <t>We are equipped to provide large Scale Food and Support Service operations</t>
  </si>
  <si>
    <t>www.baltimorecamdenyards.hamptoninn.com</t>
  </si>
  <si>
    <t>www.arcticwalkins.com</t>
  </si>
  <si>
    <t>Hampton Inn Baltimore - Downtown/Convention Center</t>
  </si>
  <si>
    <t>Daniel Thron</t>
  </si>
  <si>
    <t>dthron@peachtreehotelgroup.com</t>
  </si>
  <si>
    <t>410-685-5000</t>
  </si>
  <si>
    <t>Onsite accommodations located at 550 Washington Blvd., Baltimore, MD 21230</t>
  </si>
  <si>
    <t>Arctic Industries LLC</t>
  </si>
  <si>
    <t>Mikentry</t>
  </si>
  <si>
    <t>Commercial/Industrial Sales Manager</t>
  </si>
  <si>
    <t>mike@arcticwalkins.com</t>
  </si>
  <si>
    <t>305-793-6346</t>
  </si>
  <si>
    <t xml:space="preserve">Walk-in coolers, temp patient care labs, mortuary coolers, </t>
  </si>
  <si>
    <t>shrink-pallet; dimensions vary depending on order</t>
  </si>
  <si>
    <t>https://www.wyndhamhotels.com/days-inn/aberdeen-maryland/days-inn-aberdeen/overview</t>
  </si>
  <si>
    <t>Days Inn by Wyndham Aberdeen</t>
  </si>
  <si>
    <t>Uyesh I. Bhatti</t>
  </si>
  <si>
    <t>GM</t>
  </si>
  <si>
    <t>uyeshbhatti@gmail.com</t>
  </si>
  <si>
    <t>Harford County</t>
  </si>
  <si>
    <t>www.sandbgreen.com</t>
  </si>
  <si>
    <t>https://www.wyndhamhotels.com/travelodge/aberdeen-maryland/travelodge-hotel-aberdeen/overview</t>
  </si>
  <si>
    <t>Aria Industries</t>
  </si>
  <si>
    <t>Kaveh Bagherzadeh</t>
  </si>
  <si>
    <t>kaveh@sandbgreen.com</t>
  </si>
  <si>
    <t>Travelodge Hotel by Wyndham</t>
  </si>
  <si>
    <t>medical face mask KN95 65 pieces per minute/surgical mask 250 pieces per minuts</t>
  </si>
  <si>
    <t>its decent of the quantity KN95 can pack individually to 5-10/surgical mask maximum 50 in each box, body cover individual one in shrink , all can be in cardboard dox any size,</t>
  </si>
  <si>
    <t>www.arnoldpackaging.com</t>
  </si>
  <si>
    <t>Arnold Packaging</t>
  </si>
  <si>
    <t>Mick Arnold</t>
  </si>
  <si>
    <t>marnold@arnoldpackaging.com</t>
  </si>
  <si>
    <t>Assembly, Kitting, Warehousing &amp; Transportation</t>
  </si>
  <si>
    <t>Whatever it takes.</t>
  </si>
  <si>
    <t>www.arseventsusa.com</t>
  </si>
  <si>
    <t>Principal</t>
  </si>
  <si>
    <t>ARS Events</t>
  </si>
  <si>
    <t>Kevin Cummings</t>
  </si>
  <si>
    <t>arseventsusa@gmail.com</t>
  </si>
  <si>
    <t xml:space="preserve">delivery in trucks </t>
  </si>
  <si>
    <t>aacfmd.org</t>
  </si>
  <si>
    <t xml:space="preserve">Asian American Center of Frederick </t>
  </si>
  <si>
    <t>Elizabeth Chung</t>
  </si>
  <si>
    <t xml:space="preserve">Executive Director </t>
  </si>
  <si>
    <t>echung@aacfmd.org</t>
  </si>
  <si>
    <t>301-788-2870</t>
  </si>
  <si>
    <t>hardwirellc.com</t>
  </si>
  <si>
    <t>Disposable one time usedIsolation Gowns for all health entities with the volume of 10,000 and up.</t>
  </si>
  <si>
    <t>We are flexible upon request, we prefer to do UHL so it will be in packages of boxes</t>
  </si>
  <si>
    <t>Hardwire, LLC</t>
  </si>
  <si>
    <t>Emily Tunis</t>
  </si>
  <si>
    <t>President &amp; COO</t>
  </si>
  <si>
    <t>emily.tunis@hardwirellc.com</t>
  </si>
  <si>
    <t>Face shields - can manufacture hundreds of thousands or more using existing factory equipment usually used for the Dept. of Defense.</t>
  </si>
  <si>
    <t xml:space="preserve">ASMedi (ASKO Co.) via Coree LLC. </t>
  </si>
  <si>
    <t xml:space="preserve">Sang Tae Park, Ph.D, Chief Executive Officer
COREE L.L.C., a HANMI family company
500 West Lucas Ave, Los Angeles, CA 90017
M +1-617-566-5247
E stpark@coreegroup.com
Note: Dr. Park shared a document confirming formal partnership between Coree and ASMedi. </t>
  </si>
  <si>
    <t xml:space="preserve">(not a ventilator)
Air control and purification system:
- Mobile negative air pressure machine
- Mobile air differential pressure meter and recorder
- Fixed air differential pressure meter </t>
  </si>
  <si>
    <t xml:space="preserve">N/A </t>
  </si>
  <si>
    <t>www.athenaes.com</t>
  </si>
  <si>
    <t>Athena Environmental Sciences, Inc.</t>
  </si>
  <si>
    <t>Dr. Sheldon Broedel, Jr.</t>
  </si>
  <si>
    <t>Chief Executive and Science Officer</t>
  </si>
  <si>
    <t>corporate@athenaes.com</t>
  </si>
  <si>
    <t>410-455-6319</t>
  </si>
  <si>
    <t>Hand Sanitizer (WHO version), Cat. No. 0500-294, 250 and 500 ml sizes; custom packaging, 1000 liters/week
Custom manufacturing services - capacity product-dependent, liquids, gels, powders.</t>
  </si>
  <si>
    <t>Courier delivery in boxes. Container sizes depends on order size.</t>
  </si>
  <si>
    <t>https://www.atlas.one</t>
  </si>
  <si>
    <t xml:space="preserve">Atlas One </t>
  </si>
  <si>
    <t>Jamieson Johnson</t>
  </si>
  <si>
    <t>jamieson@atlas.one</t>
  </si>
  <si>
    <t>831-435-9877</t>
  </si>
  <si>
    <t>Free Public Health &amp; Safety Communication app available for every Maryland resident</t>
  </si>
  <si>
    <t>iOS &amp; Android app that is free download for residents.</t>
  </si>
  <si>
    <t>sewingdesignstudio.com</t>
  </si>
  <si>
    <t>Aton Strategies LLC</t>
  </si>
  <si>
    <t>John M Kane</t>
  </si>
  <si>
    <t>Managing Partner</t>
  </si>
  <si>
    <t>The Marilyn Johnson Sewing Design Studio</t>
  </si>
  <si>
    <t>jkane@atonllc.com</t>
  </si>
  <si>
    <t>Marilyn Johnson</t>
  </si>
  <si>
    <t>Founder/Owner</t>
  </si>
  <si>
    <t>marilynjohnson@sewingdesignstudio.com</t>
  </si>
  <si>
    <t>301-367-4996</t>
  </si>
  <si>
    <t xml:space="preserve">FF&amp;E Transition services for hospitality and healthcare assets. 
•	Kane Hospitality Services specializes in new and renovated hotel property installation, as well as operating supplies and equipment services, warehousing (Bar coded asset inventory) and project management. In our final year of operation (2016) we managed 285 hotel projects totaling over 26,000 hotel rooms of FF&amp;E. We installed the 757 room Baltimore Hilton Hotel when it opened and again when the property underwent a soft goods renovation. 
•	Kane Healthcare Services specializes in relocation planning and project management for hospitals, rehabilitation centers, laboratories, medical office buildings, urgent care centers, assisted living centers and hospice care facilities. Notable projects in our area include UMMS Shock Trauma Center (85 rooms), Anne Arundel Medical Center (380 rooms), Sibley Hospital (200 rooms), along with other numerous projects such as Johns Hopkins (Bayview), Holy Cross and Suburban (Hopkins).
I believe my prior experience in managing large, complex projects involving hospitality, healthcare and educational facilities is unique and may be of value to MEMA. 
 </t>
  </si>
  <si>
    <t>I am not sure how to answer this other than in some other form</t>
  </si>
  <si>
    <t>Anne Arundel County, Howard County, Prince George's County</t>
  </si>
  <si>
    <t>Autoplusap.com</t>
  </si>
  <si>
    <t>Auto Plus Auto Parts</t>
  </si>
  <si>
    <t>Matt Florian</t>
  </si>
  <si>
    <t>www.linderglobal.com</t>
  </si>
  <si>
    <t>Store Manager</t>
  </si>
  <si>
    <t>mflorian@autoplusap.com</t>
  </si>
  <si>
    <t>Baltimore County, Harford County</t>
  </si>
  <si>
    <t>Linder Global Events</t>
  </si>
  <si>
    <t>Linda Lindamood</t>
  </si>
  <si>
    <t>Vice President of Safety &amp; Logistics</t>
  </si>
  <si>
    <t>llindamood@linderglobal.com</t>
  </si>
  <si>
    <t>202-577-3274</t>
  </si>
  <si>
    <t>All product deliverd and constructed on site. No Storage needed unless required by State</t>
  </si>
  <si>
    <t>http://www.maxsourceint.com/</t>
  </si>
  <si>
    <t>MaxSource International</t>
  </si>
  <si>
    <t>Denise Holguin</t>
  </si>
  <si>
    <t>Director of Marketing</t>
  </si>
  <si>
    <t>denise.holguin@maxsourceint.com</t>
  </si>
  <si>
    <t>www.avellinocoronatest.com</t>
  </si>
  <si>
    <t>Avellino Labs</t>
  </si>
  <si>
    <t>Eric Bernabei</t>
  </si>
  <si>
    <t>Chief Sales and Marketing Officer</t>
  </si>
  <si>
    <t>eric.bernabei@avellino.com</t>
  </si>
  <si>
    <t>781-956-5565</t>
  </si>
  <si>
    <t>The AvellinoCoV2 test is offered for testing patients that my be suspected to be carrying the active coronavirus.</t>
  </si>
  <si>
    <t>Boxes of 100 to 1,000</t>
  </si>
  <si>
    <t>www.centerstage.org</t>
  </si>
  <si>
    <t>https://www.avocadogreenmattress.com/</t>
  </si>
  <si>
    <t>Baltimore Center Stage</t>
  </si>
  <si>
    <t>Randi Benesch</t>
  </si>
  <si>
    <t>Director of Advancement</t>
  </si>
  <si>
    <t>rwbenesch@gmail.com</t>
  </si>
  <si>
    <t>Individual boxes</t>
  </si>
  <si>
    <t>Avocado Green Brands - Brentwood Home, LLC</t>
  </si>
  <si>
    <t>Brandon Sosa</t>
  </si>
  <si>
    <t>Director of Retail Development</t>
  </si>
  <si>
    <t>brandon.sosa@avocadomattress.com</t>
  </si>
  <si>
    <t>We have our own factory that is able to produce whatever size and quantity you'd need of bedding. This includes but not limited to waterproof mattresses, waterproof wedge pillows, toppers, pillows and sheets</t>
  </si>
  <si>
    <t xml:space="preserve">This will depend on the the item ordered and quantity. If mattresses in bulk orders then they will arrive rolled up on a pallet and very easy to open. Toppers and wedge pillows will arrive vis FedEx and be in boxes, again, depending on quantity ordered. </t>
  </si>
  <si>
    <t>www.awardsplus.com</t>
  </si>
  <si>
    <t>www.immersushealth.com</t>
  </si>
  <si>
    <t>AwardsPlus</t>
  </si>
  <si>
    <t>Patty MacCrory</t>
  </si>
  <si>
    <t>pmaccrory@awardsplus.com</t>
  </si>
  <si>
    <t>Laser Engraving</t>
  </si>
  <si>
    <t>ups ground</t>
  </si>
  <si>
    <t>Immersus Health Company, LLC</t>
  </si>
  <si>
    <t>James Hadland</t>
  </si>
  <si>
    <t>Senior Vice President</t>
  </si>
  <si>
    <t>james.hadland@immersushealth.com</t>
  </si>
  <si>
    <t>www.awesomeninjalabs.com/</t>
  </si>
  <si>
    <t>www.marriott.com/wassv</t>
  </si>
  <si>
    <t>Courtyard Silver Spring Downtown Hotel</t>
  </si>
  <si>
    <t>Awesome Ninja LDM</t>
  </si>
  <si>
    <t>Maitri Errafi</t>
  </si>
  <si>
    <t>maitri.errafi@hhg-hotels.com</t>
  </si>
  <si>
    <t>757-660-1277</t>
  </si>
  <si>
    <t>Jack Kent</t>
  </si>
  <si>
    <t>CEO &amp; Cofounder</t>
  </si>
  <si>
    <t>Hotel/lodging</t>
  </si>
  <si>
    <t>jack.kent@anldm.com</t>
  </si>
  <si>
    <t>Montgomery County</t>
  </si>
  <si>
    <t>410-215-1638</t>
  </si>
  <si>
    <t>Face Shields - a Baltimore-based company enamored with the design, testing, and production of medical devices that better the healthcare ecosystem. They will be using the grant funds to purchase equipment and raw materials to expand their capacity to manufacture face shields. The project Face Shields (full face, producing 3500 units per week)</t>
  </si>
  <si>
    <t xml:space="preserve">Units are shipped in boxes containing 50-100 face shields, with estimated dimensions of 20x12x12. </t>
  </si>
  <si>
    <t>www.westinbwi.com</t>
  </si>
  <si>
    <t>Westin BWI Airport Hotel</t>
  </si>
  <si>
    <t>Marian Hrab</t>
  </si>
  <si>
    <t>Director of Sales &amp; Marketing</t>
  </si>
  <si>
    <t>marian.hrab@westinbwi.com</t>
  </si>
  <si>
    <t>410-294-5380</t>
  </si>
  <si>
    <t>Our Westin Hotel has 260 total guest rooms, over 10,000 square feet of indoor and outdoor meeting space; indoor pool and fitness center; Luminous Restaurant &amp; Bar</t>
  </si>
  <si>
    <t>Axar Management</t>
  </si>
  <si>
    <t>Ashley Cherry</t>
  </si>
  <si>
    <t>Regional Manager and Sales Director</t>
  </si>
  <si>
    <t>ashley.cherry@axarmgmt.com</t>
  </si>
  <si>
    <t>(301) 572-7100 ext. 7599</t>
  </si>
  <si>
    <t>Comfort Inn College Park North 4050 Powder Mill Road Beltsville Maryland 20706
Sleep Inn and Suites Inner Harbor Baltimore Maryland 21202
Country Inn and Suites Washington DC East 8850 Hampton Mall Drive Capital Heights 20743
Comfort Inn Joint Base Andrews 7979 Malcolm Road Clinton Maryland 20735</t>
  </si>
  <si>
    <t>Grab and go breakfast daily in addition to microwave, coffee</t>
  </si>
  <si>
    <t>https://www.axial3d.com/blog/axial3ds-response-to-the-covid-19-pandemic/</t>
  </si>
  <si>
    <t>https://www.wyndhamhotels.com/laquinta/capitol-heights-maryland/la-quinta-dc-metro-capital-beltway/overview?CID=LC:LQ::GGL:RIO:National:05308&amp;iata=00093796</t>
  </si>
  <si>
    <t>Axial 3D</t>
  </si>
  <si>
    <t xml:space="preserve">American distributor:
Rob Fisher
</t>
  </si>
  <si>
    <t>r.fisher@axial3d.com</t>
  </si>
  <si>
    <t>La Quinta Inn &amp; Suites by Wyndham DC Metro Capital Beltway</t>
  </si>
  <si>
    <t>Hitesh Patel</t>
  </si>
  <si>
    <t>CEO &amp; President</t>
  </si>
  <si>
    <t>1 (248) 798 3291</t>
  </si>
  <si>
    <t>hitesh@bmhg.net</t>
  </si>
  <si>
    <t>3D printing of protective masks and ventilators</t>
  </si>
  <si>
    <t>https://www.ihg.com/holidayinnexpress/hotels/us/en/towson/bwito/hoteldetail?cm_mmc=GoogleMaps-_-EX-_-US-_-BWITO</t>
  </si>
  <si>
    <t>Axil Scientific
https://axilscientific.com/</t>
  </si>
  <si>
    <t>kokchoy@axilscientific.com
Recommended by the Embassy of Singapore. If you are interested in connecting with this company, please email felicia.pullam@maryland.gov.</t>
  </si>
  <si>
    <t>-Viral Transport Medium (VTM)
-Swabs
-RNA extraction kits
Since 1998, Axil Scientific have served the life science research market in Singapore:
Instruments, Molecular and Cellular Biology, Immunology, Biochemicals and Labware, DNA Sanger Sequencing Service, 
Next Generation Service, Other related services, Fragment Analysis, Peptide Synthesis, Antibody Production, Proteomics, Molecular Biology, Metabolomics</t>
  </si>
  <si>
    <t>120 Hotel Rooms and 1 Large Meeting Room</t>
  </si>
  <si>
    <t>https://www.choicehotels.com/maryland/catonsville/quality-inn-hotels/md171?source=gyxt</t>
  </si>
  <si>
    <t>ayahealthcare.com</t>
  </si>
  <si>
    <t>Aya Healthcare, Inc.</t>
  </si>
  <si>
    <t>Shannon Fierro</t>
  </si>
  <si>
    <t>VP, Workforce Solutions</t>
  </si>
  <si>
    <t>sfierro@ayahealthcare.com</t>
  </si>
  <si>
    <t>858 248 4160</t>
  </si>
  <si>
    <t>Aya Healthcare provides temporary healthcare staffing.</t>
  </si>
  <si>
    <t>Not applicable to the provision of temporary healthcare staffing</t>
  </si>
  <si>
    <t>B. Braun Medical</t>
  </si>
  <si>
    <t>Jim Long</t>
  </si>
  <si>
    <t>jim.long@bbraunusa.com</t>
  </si>
  <si>
    <t>(443)643-6291</t>
  </si>
  <si>
    <t>IV Fluids
IV Pumps
IV Catheters</t>
  </si>
  <si>
    <t>B. F. Saul Hospitality Group</t>
  </si>
  <si>
    <t>Mark Carrier</t>
  </si>
  <si>
    <t>www.newfuturetechnology.com</t>
  </si>
  <si>
    <t>Mark.Carrier@bfsaulco.com</t>
  </si>
  <si>
    <t>301-986-6216</t>
  </si>
  <si>
    <t>http://www.bfsaulhotels.com/ 
The website above has a full listing of the company's hotel properties and we are willing to explore temporary use for the majority of them. Specifically, the Holiday Inn Gaithersburg and the Holiday Inn Express Germantown present good options on major travel corridors in close proximity to existing healthcare facilities. The two hotels total 478 rooms offering 675 beds.</t>
  </si>
  <si>
    <t>478 hotel rooms, 675 beds</t>
  </si>
  <si>
    <t>New Future Technology, LLC</t>
  </si>
  <si>
    <t>Gregory Jackson</t>
  </si>
  <si>
    <t>gregory.jackson@newfuturetechnology.com</t>
  </si>
  <si>
    <t>Jared Bates</t>
  </si>
  <si>
    <t>jared@bbmfginc.com</t>
  </si>
  <si>
    <t>410-893-2915</t>
  </si>
  <si>
    <t>sheet metal fabrication</t>
  </si>
  <si>
    <t>Forest Hill</t>
  </si>
  <si>
    <t>https://www.pae.com/</t>
  </si>
  <si>
    <t>bkrentals.com</t>
  </si>
  <si>
    <t>Pacific Architects and Engineers</t>
  </si>
  <si>
    <t>Tash Shaheen</t>
  </si>
  <si>
    <t>Operations Manager</t>
  </si>
  <si>
    <t>B&amp;K Rentals and Sales Co., Inc.</t>
  </si>
  <si>
    <t>tasha.shaheen@pae.com</t>
  </si>
  <si>
    <t>941-320-8876</t>
  </si>
  <si>
    <t>John W Bunting</t>
  </si>
  <si>
    <t>jwbunting@bkrentals.com</t>
  </si>
  <si>
    <t>Temporary Flooring for tent structures, crowd control barricade</t>
  </si>
  <si>
    <t>We have our own tractor trailers for delivery</t>
  </si>
  <si>
    <t>www.baltimoresignsandgraphics.com</t>
  </si>
  <si>
    <t>WWW.BALKONIERESTAURANTCOM</t>
  </si>
  <si>
    <t>BALKONIE RESTAURANT GROUP LLC</t>
  </si>
  <si>
    <t>Baltimore Signs and Graphics</t>
  </si>
  <si>
    <t>Tony Profili</t>
  </si>
  <si>
    <t>SIL MUDSI</t>
  </si>
  <si>
    <t>OWNER</t>
  </si>
  <si>
    <t>tony.profili@outlook.com</t>
  </si>
  <si>
    <t>br@balkonierestaurant.com</t>
  </si>
  <si>
    <t>443-838-0460</t>
  </si>
  <si>
    <t>Signage: COVID 19 - Best Practices, Procedures, Policies, Descriptive's, Narratives, Instructions, Process // Hospital // Wayfinding or Directional // Medical // Safety (reflective) // Banners // Counter top // Walls // Windows // Doors // Floors</t>
  </si>
  <si>
    <t>Anne Arundel County, Baltimore County, Baltimore city, Harford County</t>
  </si>
  <si>
    <t>Refrigeration equipment, Cooking equipment, Beverage equipment, Food holding and warming equipment, Food preparation equipment, Work tops storage and transportation equipment, Warewashing equipment, Serving equipment
Southbend, Comstock, Turbo Air, Vulcan, Nemco, Vollrath</t>
  </si>
  <si>
    <t>20x30- individual boxes, on a shrink-wrapped pallet</t>
  </si>
  <si>
    <t>www.harbordesigns.net</t>
  </si>
  <si>
    <t>Baltimore Canvas Products, Inc</t>
  </si>
  <si>
    <t>Harbor Designs &amp; Manufacturing</t>
  </si>
  <si>
    <t>Maureen Hansen</t>
  </si>
  <si>
    <t>Josh Barnes</t>
  </si>
  <si>
    <t>Marjie Cota</t>
  </si>
  <si>
    <t>josh.barnes@harbordesigns.net</t>
  </si>
  <si>
    <t>410-596-8154</t>
  </si>
  <si>
    <t>Maureen@baltimore-canvas.com</t>
  </si>
  <si>
    <t>various</t>
  </si>
  <si>
    <t>410-947-7890</t>
  </si>
  <si>
    <t>we manufacture medical bags, medical cart covers, and curtains</t>
  </si>
  <si>
    <t>www.disinfexol.com</t>
  </si>
  <si>
    <t>Disinfexol LLC</t>
  </si>
  <si>
    <t>Ken Lovett</t>
  </si>
  <si>
    <t>Gil Lovett</t>
  </si>
  <si>
    <t>klovett@disinfexol.com</t>
  </si>
  <si>
    <t>glovett@sherpasusa.com</t>
  </si>
  <si>
    <t>Sanitation Equipment and Services</t>
  </si>
  <si>
    <t>Hospital-Grade, EPA approved Cleaner and Disinfectant - 2 pallets/week (1,152, 32 oz bottles)</t>
  </si>
  <si>
    <t>Center Stage costume department is making cloth masks. Our props and scenic artists are creating plastic face shields.</t>
  </si>
  <si>
    <t>I understand. 1</t>
  </si>
  <si>
    <t xml:space="preserve">Managing Member </t>
  </si>
  <si>
    <t>www.choicehotels.com/MD222</t>
  </si>
  <si>
    <t>Baltimore Hotel Investments LLC dba Sleep Inn and Suites</t>
  </si>
  <si>
    <t>Regional Director of Sales</t>
  </si>
  <si>
    <t>Nice, new, renovated hotel with 68 rooms including Jacuzzi suites, king bed rooms, double queen bedrooms. onsite laundry services, and parking lot onsite.</t>
  </si>
  <si>
    <t>Baltimore County, Baltimore City</t>
  </si>
  <si>
    <t>Marriott.com/BWIIH</t>
  </si>
  <si>
    <t>Baltimore Marriott Camden Yards</t>
  </si>
  <si>
    <t>Cornelius Callier</t>
  </si>
  <si>
    <t>Assistant Director Of Finance</t>
  </si>
  <si>
    <t>Cornelius.Callier@marriott.com</t>
  </si>
  <si>
    <t>524 Sleeping rooms; 18,000 square feet of meeting space, food service</t>
  </si>
  <si>
    <t>Baltimore City</t>
  </si>
  <si>
    <t>Individual Boxes</t>
  </si>
  <si>
    <t>Delivery via pick up truck or trailer depending on need and quantity. Boxing, sizes and other requested information would depend on quantities and sizes that are needed/ordered.</t>
  </si>
  <si>
    <t>barcoding.com</t>
  </si>
  <si>
    <t>Barcoding, Inc.</t>
  </si>
  <si>
    <t>Sam Shuman</t>
  </si>
  <si>
    <t>Account Manger</t>
  </si>
  <si>
    <t>sam.shuman@barcoding.com</t>
  </si>
  <si>
    <t>Solutions to manage and track at pop up hospitals. Ability to deploy solutions giving real time visibility into actions at these hospitals. Solutions that can track ventilators, beds etc. to minimize downtime and time searching for these.</t>
  </si>
  <si>
    <t>Box's or pallet</t>
  </si>
  <si>
    <t>Statewide, Baltimore city</t>
  </si>
  <si>
    <t>www.kennedy-services.com</t>
  </si>
  <si>
    <t>Kennedy Services</t>
  </si>
  <si>
    <t>Dawn Burch</t>
  </si>
  <si>
    <t>Principle</t>
  </si>
  <si>
    <t>Dawn@kennedy-services.com</t>
  </si>
  <si>
    <t>410-302-5555</t>
  </si>
  <si>
    <t>Not applicable to the services that we provide (Staffing).</t>
  </si>
  <si>
    <t>https://www.bartonassociates.com/</t>
  </si>
  <si>
    <t>Barton Associates</t>
  </si>
  <si>
    <t>Jessica Bushore</t>
  </si>
  <si>
    <t>Team Manager, Sales</t>
  </si>
  <si>
    <t>jbushore@bartonassociates.com</t>
  </si>
  <si>
    <t>(561)277-1443</t>
  </si>
  <si>
    <t>Barton Associates is a national locum tenens staffing agency. We place physicians and advanced practice providers in hospitals and clinics across the country. We are partnering with state departments, health systems, and acute care facilities to assist in urgent coverage due to COVID-19. Barton Associates represents thousands of providers who are looking for work across the United States. We identify, screen, and assist in on-boarding all of our locum providers.</t>
  </si>
  <si>
    <t>N/A. Staffing firm.</t>
  </si>
  <si>
    <t xml:space="preserve">Owner </t>
  </si>
  <si>
    <t>Dustin Myers</t>
  </si>
  <si>
    <t>dustin@bplancaster.com</t>
  </si>
  <si>
    <t xml:space="preserve"> 717-393-2200 Ext. 104</t>
  </si>
  <si>
    <t>batteries resale</t>
  </si>
  <si>
    <t>6695 Business Pkwy</t>
  </si>
  <si>
    <t>Elkridge</t>
  </si>
  <si>
    <t>bayviewhomecare.com</t>
  </si>
  <si>
    <t>Bay View Homecare Inc.</t>
  </si>
  <si>
    <t>Dan McLaughlin</t>
  </si>
  <si>
    <t>dan@bayviewhomecare.com</t>
  </si>
  <si>
    <t>443 463 8922</t>
  </si>
  <si>
    <t>Carefusion LTV 950 &amp; 1150 Ventilators</t>
  </si>
  <si>
    <t>Individual packaging based on request. 10x12</t>
  </si>
  <si>
    <t>wyndhamhotels.com/baymont/waldorf-maryland/baymont-waldorf/overview</t>
  </si>
  <si>
    <t xml:space="preserve">Baymont by Wyndham </t>
  </si>
  <si>
    <t>Kimberly Stafford</t>
  </si>
  <si>
    <t xml:space="preserve">Regional Director of Sales &amp; Marketing </t>
  </si>
  <si>
    <t>kim@stayshg.com</t>
  </si>
  <si>
    <t>410-579-8888 ext. 7002</t>
  </si>
  <si>
    <t xml:space="preserve">66 Room Hotel </t>
  </si>
  <si>
    <t>http://www.beachview.net</t>
  </si>
  <si>
    <t>Beachview Tent Rentals, Inc.</t>
  </si>
  <si>
    <t>Jena Long</t>
  </si>
  <si>
    <t>Director of Finance</t>
  </si>
  <si>
    <t>jlong@beachview.net</t>
  </si>
  <si>
    <t>912-510-3801</t>
  </si>
  <si>
    <t xml:space="preserve">Our inventory includes a million square feet of tenting, HVAC, light towers, restroom trailers, sleeper trailers, golf carts, dump trailers, message boards, tables and chairs, etc. </t>
  </si>
  <si>
    <t>Goods would be delivered by truck and assembled onsite.</t>
  </si>
  <si>
    <t>www.beltwaytransportation.com</t>
  </si>
  <si>
    <t>Beltway Transportation Service</t>
  </si>
  <si>
    <t>Mike Davis</t>
  </si>
  <si>
    <t>Owner/President</t>
  </si>
  <si>
    <t>mmdavis@beltwaytransportation.com</t>
  </si>
  <si>
    <t>Mini Buses and Full Size Motorcoach Buses</t>
  </si>
  <si>
    <t>www.ben-guard.com</t>
  </si>
  <si>
    <t>www.hammerjacks.com</t>
  </si>
  <si>
    <t>Ben Guard Healthcare Solutions LLC</t>
  </si>
  <si>
    <t>Matt Murphy</t>
  </si>
  <si>
    <t>matt@ben-guard.com</t>
  </si>
  <si>
    <t>Disposable surgical masks-BGDG-001-up to 1M in quantity over a 4 week period
KN95 Respiratory Masks-BG95-003-up to 1M in quantity over a 4 week period
Level 1 Disposable gowns-BGDG-001-up to 1M in quantity over a 4 week period</t>
  </si>
  <si>
    <t>All products will be shipped from California, from 10-50 items per box, depending on size of item. All products will be packaged, palleted, shrink wrapped and shipped in the most efficient, cost-effective and expedient manner.</t>
  </si>
  <si>
    <t>Hammerjacks Investments, LLC</t>
  </si>
  <si>
    <t>Andy Hotchkiss</t>
  </si>
  <si>
    <t>andy@hammerjacks.com</t>
  </si>
  <si>
    <t>1300 Russel St Baltimore, MD - its a warehouse building you may be able to use for triage or storage</t>
  </si>
  <si>
    <t>Nothing to deliver, I have a building that you may need for triage or storage</t>
  </si>
  <si>
    <t>Rob Clapper</t>
  </si>
  <si>
    <t>robert.clapper@bertin-corp.com</t>
  </si>
  <si>
    <t>410-622-8851</t>
  </si>
  <si>
    <t>tissue homoneizers for covid19 testing</t>
  </si>
  <si>
    <t>2096 Gaither Rd</t>
  </si>
  <si>
    <t>Rockville</t>
  </si>
  <si>
    <t>www.betterengineering.com</t>
  </si>
  <si>
    <t xml:space="preserve">Better Engineering Mfg. Inc. </t>
  </si>
  <si>
    <t>Lyndsey Peter</t>
  </si>
  <si>
    <t>Sales Development Rep</t>
  </si>
  <si>
    <t>lyndsey.peter@betterengineering.com</t>
  </si>
  <si>
    <t xml:space="preserve">Better Engineering manufacturers parts washers--the sizes can range. They are always shipped in crates. </t>
  </si>
  <si>
    <t>https://en.genomics.cn/</t>
  </si>
  <si>
    <t>BGI PathoGenesis Pharmaceutical Technology Co.,Ltd (化大, huada)</t>
  </si>
  <si>
    <t xml:space="preserve">Jack Chen
</t>
  </si>
  <si>
    <t xml:space="preserve">chinchoukyou888@sina.com
</t>
  </si>
  <si>
    <t xml:space="preserve">86-13165105529
</t>
  </si>
  <si>
    <t xml:space="preserve">Real-Time Fluorescent RT-PCR Kit
Nucleic acid assay for detecting 2019-nCoV using Reverse transcription polymerase chain reaction combining fluorescent probing. Producing 600,000 kits per day. Delivery 6 days after receiving payment. Already exporting to the United States. Can provide references if their other clients agree.
</t>
  </si>
  <si>
    <t>www.bhsonline.com</t>
  </si>
  <si>
    <t>BHS</t>
  </si>
  <si>
    <t>Peter Collier</t>
  </si>
  <si>
    <t>pcollier@bhsonline.com</t>
  </si>
  <si>
    <t>310.867.1549</t>
  </si>
  <si>
    <t>Employee Assistance Programs for employees and families, including counseling, wellness, crisis management, etc</t>
  </si>
  <si>
    <t>virtual delivery of services</t>
  </si>
  <si>
    <t>Liberty Sport</t>
  </si>
  <si>
    <t>smefferd@bioassayworks.com</t>
  </si>
  <si>
    <t>www.mdruceengineering.com</t>
  </si>
  <si>
    <t>571-277-0626</t>
  </si>
  <si>
    <t>Jiapack Co Ltd</t>
  </si>
  <si>
    <t>immunoassays</t>
  </si>
  <si>
    <t>Michael Druce</t>
  </si>
  <si>
    <t>michaeldruce@mdruceengineering.com</t>
  </si>
  <si>
    <t>Disposable Masks, Folding KN95 Masks, Rapid Testing Kits, Face Shields, InfraRed Non Contact Body Scanner/Thermometer, CPAP and BiPAP Ventilators</t>
  </si>
  <si>
    <t>Subject to requirements, we will advise packing details</t>
  </si>
  <si>
    <t>www.mobilekitchensolutions.us</t>
  </si>
  <si>
    <t>Biofactory</t>
  </si>
  <si>
    <t>sales@thebiofactory.com
Recommended by the Embassy of Singapore. If you are interested in connecting with this company, please email felicia.pullam@maryland.gov.</t>
  </si>
  <si>
    <t xml:space="preserve">Open-system swab booth. (Booth that healthcare workers stand in when doing swabs on patients to keep the workers safe and protected. </t>
  </si>
  <si>
    <t>Rental Solutions and Events LLC</t>
  </si>
  <si>
    <t>Tom Brown Jr</t>
  </si>
  <si>
    <t>VP Operations &amp; Disaster Response</t>
  </si>
  <si>
    <t>tomjr@rentalsolutions.net</t>
  </si>
  <si>
    <t>443-610-9230</t>
  </si>
  <si>
    <t>Equipment can be delivered on Step Deck, Flatbed, own Trailer, on Pallets, In Box Truck. As needed.</t>
  </si>
  <si>
    <t>https://biomaxsystems.com/partition-systems-social-distancing/</t>
  </si>
  <si>
    <t>The Schmid-Wilson Group</t>
  </si>
  <si>
    <t>Shaun Gallagher</t>
  </si>
  <si>
    <t>sgallagher@theswg.com</t>
  </si>
  <si>
    <t>BIOMAX</t>
  </si>
  <si>
    <t>Bruce Powell</t>
  </si>
  <si>
    <t>President/ CEO</t>
  </si>
  <si>
    <t>bpowell@exhibitmax.net</t>
  </si>
  <si>
    <t xml:space="preserve">RENTAL PARTITION WALL SYSTEMS
Our Partition Wall System is the "Swiss Army Knife" of temporary wall systems. Modular, flexible panel structure to create any type of room, partition, or wall for any need with or without ceilings. Walls can range from 8ft to 16 feet in height, can be placed in indoor or outdoor venues, and set up extremely quickly. Climate control solutions available. Can be used as emergency shelters, meeting spaces, drive through testing structures, social distancing barriers any functional space you require at a fraction of the cost of new construction.
</t>
  </si>
  <si>
    <t xml:space="preserve">BIOMAX to handle all logistics of items shipping on a shrink-wrapped pallet and installed by our team. </t>
  </si>
  <si>
    <t>https://biomaxsystems.com/face-shields/</t>
  </si>
  <si>
    <t>President/CEO</t>
  </si>
  <si>
    <t xml:space="preserve">All Face Shields are made from thick durable PETG (.010'' to .030'' thickness) and are 9'' tall by 13'' wide with an elastic one size fits all headband and foam strip measuring 1'' by 1.5'' by 8''. The shield fits off the face to allow for mask &amp; glasses/goggles underneath protecting and conserving N95 masks. If worn correctly the shield can be wiped &amp; re-used. All shields are shipped with a protective film on both sides and boxed in quantities of 100. A minimum order of 1,000 qty is required with a maximum of 20,000. Shields are built to U of W and Johns Hopkins medical standards. </t>
  </si>
  <si>
    <t>We can coordinate all shipping/coordinating logistics. All shields are shipped with a protective film on both sides and boxed in quantities of 100. Large quanitites can be skidded and shipped.</t>
  </si>
  <si>
    <t>www.biomaxsystems.com</t>
  </si>
  <si>
    <t>Temporary Emergency Wall Structures</t>
  </si>
  <si>
    <t>shrink-wrapped pallet</t>
  </si>
  <si>
    <t>www.bioreference.com</t>
  </si>
  <si>
    <t>Bioreference Laboratories</t>
  </si>
  <si>
    <t>Natalie Cummins/ John Koehn</t>
  </si>
  <si>
    <t xml:space="preserve">SVP </t>
  </si>
  <si>
    <t>ncummins@bioreference.com; jkoehn@bioreference.com</t>
  </si>
  <si>
    <t>551-404-5830/ 732-809-8761</t>
  </si>
  <si>
    <t>COVID 19 Laboratory Testing at scale</t>
  </si>
  <si>
    <t>http://www.biosewoom.com/</t>
  </si>
  <si>
    <t>BioSewoom</t>
  </si>
  <si>
    <t>Jung Young Park</t>
  </si>
  <si>
    <t>Jungyoungpark7@toeum.com</t>
  </si>
  <si>
    <t>+12028802753</t>
  </si>
  <si>
    <t>Real-Q 2019-nCoV Detection Kit. 1 kit can test 100 people. Real time PCR time is 1hr 50mins.</t>
  </si>
  <si>
    <t>Shrink-wrapped pallet delivered by DHL</t>
  </si>
  <si>
    <t>http://biostoragelabs.com</t>
  </si>
  <si>
    <t>BioStorage LAbs</t>
  </si>
  <si>
    <t>Tanya Ray</t>
  </si>
  <si>
    <t>tanyaray@biostoragelabs.com</t>
  </si>
  <si>
    <t>443-589-4513</t>
  </si>
  <si>
    <t>CPR adult/pediatric resuscitation masks (20 count), SWAT-T tourniquets (60 count)</t>
  </si>
  <si>
    <t>depends on number ordered</t>
  </si>
  <si>
    <t>Baltimore County, Baltimore city, Harford County</t>
  </si>
  <si>
    <t>http://biostorage.net</t>
  </si>
  <si>
    <t>BioStorage, LLC</t>
  </si>
  <si>
    <t>http://www.carrtechllc.com</t>
  </si>
  <si>
    <t>Richard Blood</t>
  </si>
  <si>
    <t>Owner/Manager</t>
  </si>
  <si>
    <t>rblood@biostorage.net</t>
  </si>
  <si>
    <t>410-247-2500 x201</t>
  </si>
  <si>
    <t>distribution of N95 masks (3M 1860), liquid nitrogen, nitrile gloves, biological specimen storage</t>
  </si>
  <si>
    <t>depends on product</t>
  </si>
  <si>
    <t>CarrTech LLC</t>
  </si>
  <si>
    <t>Sue E. Carr</t>
  </si>
  <si>
    <t>suecarr@carrtechllc.com</t>
  </si>
  <si>
    <t>240-620-2309</t>
  </si>
  <si>
    <t>Filter needles packaged separately in boxes of 100</t>
  </si>
  <si>
    <t>Statewide, Frederick County, Montgomery County</t>
  </si>
  <si>
    <t>www.bsbrand.com</t>
  </si>
  <si>
    <t>www.mybobs.com</t>
  </si>
  <si>
    <t>BlackStrap Industries Inc</t>
  </si>
  <si>
    <t>Chris Sadler</t>
  </si>
  <si>
    <t>Bob's Discount Furniture LLC</t>
  </si>
  <si>
    <t>Sales Representative</t>
  </si>
  <si>
    <t>Corinne A. Stone</t>
  </si>
  <si>
    <t>chris.smithmx@gmail.com</t>
  </si>
  <si>
    <t>Commercial Sales Account Manager</t>
  </si>
  <si>
    <t>443-481-8080</t>
  </si>
  <si>
    <t>corinne.stone@mybobs.com</t>
  </si>
  <si>
    <t>869 549 7009</t>
  </si>
  <si>
    <t xml:space="preserve">Cloth masks made in U.S. and endless capacity </t>
  </si>
  <si>
    <t>Mattress sets and furniture</t>
  </si>
  <si>
    <t>Delivery options: White Glove - placement in the room, assembly, and removal of packing; Threshold - drop off in the boxes with no assembly; or assembly on loading dock with no placement in the room.</t>
  </si>
  <si>
    <t>Poly bagged masks, boxed, palletized</t>
  </si>
  <si>
    <t>www.blastone.com</t>
  </si>
  <si>
    <t>BlastOne International</t>
  </si>
  <si>
    <t>Brian Kenimer</t>
  </si>
  <si>
    <t xml:space="preserve">VP Sales </t>
  </si>
  <si>
    <t>brian.kenimer@blastone.com</t>
  </si>
  <si>
    <t>shrink wrapped pallet</t>
  </si>
  <si>
    <t>www.blockhouse.com</t>
  </si>
  <si>
    <t>Blockhouse Company, Inc.</t>
  </si>
  <si>
    <t>Chris Thomas</t>
  </si>
  <si>
    <t>Territory Sales Representative</t>
  </si>
  <si>
    <t>cthomas@blockhouse.com</t>
  </si>
  <si>
    <t>800-346-1126 ext. 3079</t>
  </si>
  <si>
    <t>Beds, Mattresses</t>
  </si>
  <si>
    <t>- Unassembled Adjustable Beds shipping LTL (86x38x24 Pallet, Cardboard Exterior, Heavy Duty Plastic Banding, Plastic Wrap)
- Mattresses sealed in Plastic Bags shipping LTL (85x42x30 Pallet, Cardboard Exterior, Heavy Duty Plastic Banding, Plastic Wrap)</t>
  </si>
  <si>
    <t>www.blossmangas.com</t>
  </si>
  <si>
    <t>Blossman Gas, Inc.</t>
  </si>
  <si>
    <t>Mark Denton</t>
  </si>
  <si>
    <t>V P, Business Development</t>
  </si>
  <si>
    <t>mldenton@blossmangas.com</t>
  </si>
  <si>
    <t>251-610-2307</t>
  </si>
  <si>
    <t>liveloftshotel.com</t>
  </si>
  <si>
    <t>propane service to temporary and/or permanent applications</t>
  </si>
  <si>
    <t>N/A- we deliver propane cylinder and bulk</t>
  </si>
  <si>
    <t>Anne Arundel County, Baltimore County, Baltimore city, Calvert county, Carroll County, Charles County, Frederick County, Howard County, Montgomery County, Prince George's County, St. Mary's County, Washington County</t>
  </si>
  <si>
    <t>Live! Lofts Hotel &amp; Suites</t>
  </si>
  <si>
    <t>Suzanne Shoaop</t>
  </si>
  <si>
    <t>sshoap@thmc.biz</t>
  </si>
  <si>
    <t>410-694-9450</t>
  </si>
  <si>
    <t>www.bluedyerdistilling.com</t>
  </si>
  <si>
    <t>BlueDyer Distilling Co.</t>
  </si>
  <si>
    <t>Walker Dunbar</t>
  </si>
  <si>
    <t>COO / Founder</t>
  </si>
  <si>
    <t>walker@bluedyerdistilling.com</t>
  </si>
  <si>
    <t xml:space="preserve">Hand Sanitizer approximately 100 gallons a week </t>
  </si>
  <si>
    <t>1-quart plastic containers with positive seals, packaged in cardboard boxes 12 1-quart containers per box</t>
  </si>
  <si>
    <t>Anne Arundel County, Baltimore County, Baltimore City, Calvert county, Charles County, Frederick County, Howard County, Montgomery County, Prince George's County, St. Mary's County</t>
  </si>
  <si>
    <t>www.blueprint-robotics.com</t>
  </si>
  <si>
    <t>Blueprint Robotics</t>
  </si>
  <si>
    <t>Jerome Smalley</t>
  </si>
  <si>
    <t>js@blueprint-robotics.com</t>
  </si>
  <si>
    <t xml:space="preserve">COVID-19 Response Portable ICU Pods
Description
Portable and reusable ICU treatment rooms 
Available in two options - 
Negative pressure ICU Isolation Room with transition vestibule
Negative pressure ICU treatment room - same as isolation without transition vestibule
Manufactured, delivered and installed ready for immediate use by a partnership of Kirlin Builders and Blueprint Robotics
Deployable to any US location via truck as permitted load
Units delivered with fully complete interiors less movable FFE, ready for connection to a Kirlin Builders provided infrastructure harness constructed on site
Mounted on steel frames suitable for forklift positioning with minimal impact to the host facility
May be deployed in an enclosed arena or convention center or a parking lot or sports field
Engineered and constructed to significantly reduce on-site installation requirements allowing for rapid deployment
Installed and dismantled for reuse with minimal impact to the host building
Features
 Stanley Dura Care 7400 ICU Manual Single Swing Door With Framing, 1/4" Clear Tempered Glass - Installed, Positive Latching With Lever (Exterior) And
Push Paddle (Interior, Smoke &amp; Draft Sealing System, Isolation 
Rated (Negative/Positive Pressure).
Polyflor healthcare vinyl to all interior surfaces (floors, walls, and ceilings)
Two Medical Air Gas blocks with flowmeter and an associated portable compressor  
Two Oxygen Gas blocks with flowmeter and associated portable tanks and regulator
Two Vacuum Gas blocks with suction regulator and an associated vacuum pump 
Healthcare Physiologic, GE Bedside, Critical Care Carescape Monitor 
Self-contained Negative pressure environment designed to ANSI/ ASHRAE/ ASHE Standard 170-2008
Unit specific 2-Ton 14 SEER H.P. Multi-Position AHU with 5kW heat Kit and digital thermostat
Electrical Load Center Panel 208/120V single phase, 120 amp with quick connect to site power source.
Personal Protective Equipment (PPE)
The PPE supplied may vary depending on the preferences of the partnering 
Hospital system. The below list includes typical items that will be provided.
Medical Field Cot with IV Pole
Overbed Table, Composite Top
Wastebasket
Biohazardous Waste Container
Disposable Gloves, Nitrile, 3 Boxes 
Sharps Disposal Container
Emesis Bags and Mounted Dispenser
Hand Sanitizer, as available
N95 Masks, as available
Other PPE as requested by the partnering healthcare facility
</t>
  </si>
  <si>
    <t>Installed on site</t>
  </si>
  <si>
    <t>www.thegreatfrederickfair.com</t>
  </si>
  <si>
    <t>www.bmesystems.com</t>
  </si>
  <si>
    <t>The Great Frederick Fair</t>
  </si>
  <si>
    <t>Karen Nicklas</t>
  </si>
  <si>
    <t>BME Systems Inc.</t>
  </si>
  <si>
    <t>knicklas@gffair.com</t>
  </si>
  <si>
    <t>Mark Longerbeam</t>
  </si>
  <si>
    <t>markl@bmesystems.com</t>
  </si>
  <si>
    <t>Biodecontamination equipment</t>
  </si>
  <si>
    <t>N/A - we have grounds and facilities in a central location that could maybe serve the community during this time.</t>
  </si>
  <si>
    <t>www.halostructures.com</t>
  </si>
  <si>
    <t>Halpin Solutions</t>
  </si>
  <si>
    <t>Sean Halpin</t>
  </si>
  <si>
    <t>sean@halostuctures.com</t>
  </si>
  <si>
    <t>www.bodyarmoroutlet.com</t>
  </si>
  <si>
    <t>-</t>
  </si>
  <si>
    <t>Chetan</t>
  </si>
  <si>
    <t>Managing director</t>
  </si>
  <si>
    <t>cthotel7@yahoo.com</t>
  </si>
  <si>
    <t>Hotel rooms</t>
  </si>
  <si>
    <t>Body Armor Outlet, LLC</t>
  </si>
  <si>
    <t>http://usasialinks.com/</t>
  </si>
  <si>
    <t>Justin Lavoie</t>
  </si>
  <si>
    <t>jlavoie@bodyarmoroutlet.com</t>
  </si>
  <si>
    <t xml:space="preserve">Body Covers (Level 1, Level 2, Disposable Gowns) - qty: 100K-10M+ available
Gloves (Nitrile and Vinyl) - qty: 100K-10M+ available
Masks (KN95, N95, 3 ply) - qty: 100K-1M+ available
Bolle Face Shields - qty: only 400 of these left
Vented Goggles - qty: 40k
Disposable goggles - qty: unlimited
Sanitizer &amp; Wipes
    Alcohol Prep Wipes - qty: 8M
    23 oz hand sanitizer - qty:19k
    16.9 oz hand sanitizer - qty: 100k
    8 oz hand sanitizer - qty: 74k
    1 gallon sanitizer - unlimited
Infrared Thermometers - 2 types - 20k+ of each
</t>
  </si>
  <si>
    <t>US-Asia Links, LLC</t>
  </si>
  <si>
    <t>sam chan</t>
  </si>
  <si>
    <t>Typically delivered on shrink-wrapped pallets</t>
  </si>
  <si>
    <t>senior vice president</t>
  </si>
  <si>
    <t>schan@usasialinks.com</t>
  </si>
  <si>
    <t>https://braesidedisplays.com/</t>
  </si>
  <si>
    <t>Braeside Holdings LLC</t>
  </si>
  <si>
    <t>Phil Sharabaika</t>
  </si>
  <si>
    <t>psharabaika@braesidedisplays.com</t>
  </si>
  <si>
    <t>480 710 0373</t>
  </si>
  <si>
    <t>Face Shields,    5,000,000,  Manufacturing 50,000 per DAY</t>
  </si>
  <si>
    <t xml:space="preserve">144 per box   24x16x10  11lbs. each  20 boxes per pallet shrink wrapped. </t>
  </si>
  <si>
    <t>www.broadwellairdomes.com</t>
  </si>
  <si>
    <t>Broadwell Air Domes</t>
  </si>
  <si>
    <t>Cam Cameron</t>
  </si>
  <si>
    <t>Chief Sales Officer</t>
  </si>
  <si>
    <t>cam@broadwellairdomes.com</t>
  </si>
  <si>
    <t>We produce capacity for 107 bed negative pressure mobile hospitals that can be manufactured and deployed within 2-3 weeks.</t>
  </si>
  <si>
    <t>There will be shrink wrapped pallets for the materials and it can be set up in 1-2 days</t>
  </si>
  <si>
    <t>www.btetechnologies.com</t>
  </si>
  <si>
    <t>BTE Technologies</t>
  </si>
  <si>
    <t>Waldo Vazquez</t>
  </si>
  <si>
    <t>Vice President, Products Group</t>
  </si>
  <si>
    <t>wvazquez@btetechnologies.com</t>
  </si>
  <si>
    <t>4108500333 x.148</t>
  </si>
  <si>
    <t xml:space="preserve">Manufacturing capacity for FDA registered eccentric modality devices for inpatient use during hospitalization.  Located in Hanover with capacity of 10-15 units a week per shift. </t>
  </si>
  <si>
    <t xml:space="preserve">Shrink wrapped pallets and boxes consistent with electronic medical devices from facility in Hanover to destination as designated by the State of Maryland </t>
  </si>
  <si>
    <t>Will Smith</t>
  </si>
  <si>
    <t>https://hamptoninn3.hilton.com/en/hotels/maryland/hampton-inn-and-suites-national-harbor-alexandria-area-WASOXHX/accommodations/index.html</t>
  </si>
  <si>
    <t>wsmith@buckeyeinternational.com</t>
  </si>
  <si>
    <t>(443) 465-3132</t>
  </si>
  <si>
    <t xml:space="preserve">disinfectants, hand hygiene products including hand sanitizers </t>
  </si>
  <si>
    <t>Hampton Inn &amp; Suites National Harbor MD</t>
  </si>
  <si>
    <t>Capria McClearn</t>
  </si>
  <si>
    <t>capria.mcclearn@hilton.com</t>
  </si>
  <si>
    <t>571-310-1033</t>
  </si>
  <si>
    <t>n/a Hotel Rooms Are Being Offered</t>
  </si>
  <si>
    <t>Charles County, Prince George's County</t>
  </si>
  <si>
    <t>https://www.buckeyeinternational.com</t>
  </si>
  <si>
    <t>Buckeye International</t>
  </si>
  <si>
    <t>Alex Dorl</t>
  </si>
  <si>
    <t xml:space="preserve">Schools and Government Specialist </t>
  </si>
  <si>
    <t>adorl@buckeyeinternational.com</t>
  </si>
  <si>
    <t>443-220-9310</t>
  </si>
  <si>
    <t>I have resources of hand soap, gloves, hand sanitizer, hospital grade disinfectants, disinfectant wipes, and antimicrobial floor finish. Our manufacturing takes place in St. Louis Missouri and we ship out of Baltimore.</t>
  </si>
  <si>
    <t>Packages arrive on a shrink-wrapped pallet</t>
  </si>
  <si>
    <t>https://www.c-care-company.com/</t>
  </si>
  <si>
    <t>C-Care, LLC</t>
  </si>
  <si>
    <t>Cornelius Grupp</t>
  </si>
  <si>
    <t>cgrupp@ccarellc.com</t>
  </si>
  <si>
    <t>Volumes: we have two tankers coming in one a week in the next two weeks which equates to 57 000 liters of the product.</t>
  </si>
  <si>
    <t>we can deliver in individual boxes or shrink-wrapped pallet.</t>
  </si>
  <si>
    <t xml:space="preserve">    https://c-ink.espwebsite.com/</t>
  </si>
  <si>
    <t>C-INK LLC</t>
  </si>
  <si>
    <t>Tom Cook</t>
  </si>
  <si>
    <t>tom@c-ink.com</t>
  </si>
  <si>
    <t xml:space="preserve">KN95 Masks, Infrared Thermometers, Hand Sanitizers, Civil use masks, Surgical Masks, Gloves, Disposable gowns, </t>
  </si>
  <si>
    <t>Most of my items are delivered in boxes but can deliver by shrink wrapped pallett.</t>
  </si>
  <si>
    <t>https://crdaniels.com/</t>
  </si>
  <si>
    <t>Founder / CEO</t>
  </si>
  <si>
    <t>Chatty Peddicord</t>
  </si>
  <si>
    <t>cpeddicord@crdaniels.com</t>
  </si>
  <si>
    <t>410.680.8222</t>
  </si>
  <si>
    <t>Face masks and gowns - C.R.Daniels Inc is a diversified manufacturer with expertise in textile, plastic and metal fabrication. The grant funds will be used to pivot production to face masks and gowns.</t>
  </si>
  <si>
    <t>3451 Ellicott Center Drive</t>
  </si>
  <si>
    <t>www.c2imaging.com</t>
  </si>
  <si>
    <t>C2Imaging</t>
  </si>
  <si>
    <t>Mark Faccibene</t>
  </si>
  <si>
    <t>Senior Account Executive</t>
  </si>
  <si>
    <t>mark.faccibene@c2imaging.com</t>
  </si>
  <si>
    <t>Dependent on size of order and when it's ordered</t>
  </si>
  <si>
    <t>Cambria Hotel Arundel Mills | BWI</t>
  </si>
  <si>
    <t>Cambria Hotel Arundel Mills</t>
  </si>
  <si>
    <t>Sunny Park</t>
  </si>
  <si>
    <t>sypark@cambriaarundel.com</t>
  </si>
  <si>
    <t xml:space="preserve">The newest upscale hotel in the Arundel Mills area with 122 guest rooms. Conveniently located 3 miles from BWI Airport with complimentary shuttle service. </t>
  </si>
  <si>
    <t>Anne Arundel County, Baltimore County, Baltimore city</t>
  </si>
  <si>
    <t>www.cambriasuitesrockville.com</t>
  </si>
  <si>
    <t xml:space="preserve">Cambria Hotel Rockville </t>
  </si>
  <si>
    <t>Tiffany O'Neill</t>
  </si>
  <si>
    <t>Director of Sales and Marketing</t>
  </si>
  <si>
    <t>toneill@cambriarockville.com</t>
  </si>
  <si>
    <t>301-294-2200</t>
  </si>
  <si>
    <t>Hotel Lodging - 140 guests rooms, 3000 sq. feet of meeting space</t>
  </si>
  <si>
    <t>https://www.ihg.com/candlewood/hotels/us/en/baltimore/bwich/hoteldetail?cm_mmc=GoogleMaps-_-CW-_-US-_-BWICH</t>
  </si>
  <si>
    <t>Candlewood Suites Hotel Inner Harbor Baltimore</t>
  </si>
  <si>
    <t xml:space="preserve">Cliff Mendelson </t>
  </si>
  <si>
    <t>Cliffm@metcapadvisors.com</t>
  </si>
  <si>
    <t>We are a 102 unit all suites hotel at 101 n Charles street (at Fayeete) - We have studio apartments with full kitchens and hard floors (easy to clean when you leave).  We think your staff could stay there if needed for extended period of time.  We cant do it for free as we have a mortgage to pay, but we can provide the lodging if you need it.</t>
  </si>
  <si>
    <t>Shrink Wrapped Pallets</t>
  </si>
  <si>
    <t>Christine Germann</t>
  </si>
  <si>
    <t xml:space="preserve">canvasconnection@verizon.net 
</t>
  </si>
  <si>
    <t>fabricate boat canvas- sails- and upholstery but 
interested in the production of medical masks</t>
  </si>
  <si>
    <t>Aisha Rodriguez</t>
  </si>
  <si>
    <t>agazawi@capitalpartyrentals.com</t>
  </si>
  <si>
    <t>571-437-1039</t>
  </si>
  <si>
    <t>Dulles</t>
  </si>
  <si>
    <t>Capital Party Rentals</t>
  </si>
  <si>
    <t>Aisha Malik Rodriguez</t>
  </si>
  <si>
    <t>Senior Sales Executive</t>
  </si>
  <si>
    <t>amalik@capitalpartyrentals.com</t>
  </si>
  <si>
    <t>We own a wide range of tents, tables, chairs, flooring, climate control, power for temporary mobile space solutions. We can create a space from nothing</t>
  </si>
  <si>
    <t>packaging does not apply here. tents would need to be set up by our staff</t>
  </si>
  <si>
    <t>www.caplancommunications.com</t>
  </si>
  <si>
    <t>Caplan Communications LLC</t>
  </si>
  <si>
    <t>Aric Caplan</t>
  </si>
  <si>
    <t>aric@caplancommunications.com</t>
  </si>
  <si>
    <t>Communications, media relations, message design, PR</t>
  </si>
  <si>
    <t>Packaging and delivery are unnecessary.</t>
  </si>
  <si>
    <t>www.CaravanGlobal.com</t>
  </si>
  <si>
    <t>CARAVAN CANOPY INTERNATIONAL INC</t>
  </si>
  <si>
    <t>JAMES REES</t>
  </si>
  <si>
    <t>SALES MANAGER</t>
  </si>
  <si>
    <t>jrees@caravanglobal.com</t>
  </si>
  <si>
    <t>714-367-3014</t>
  </si>
  <si>
    <t>www.schmitzpress.com</t>
  </si>
  <si>
    <t>www.careandwear.com</t>
  </si>
  <si>
    <t>CareandWear II, Inc.</t>
  </si>
  <si>
    <t>Matthew Holcomb</t>
  </si>
  <si>
    <t>Head of Business Development &amp; Partnerships</t>
  </si>
  <si>
    <t>matthew@careandwear.com</t>
  </si>
  <si>
    <t>KN95 masks, n95 masks, Level 1 Masks, S60 goggles, Face Shield, Reusable Isolation Gown, Hand Sanitize, disposable gloves</t>
  </si>
  <si>
    <t>Schmitz Press (E. John Schmitz &amp; Sons, Inc.)</t>
  </si>
  <si>
    <t>Depends on shipping preferences and methods. Usually boxes, which go in cartons, which go on pallets</t>
  </si>
  <si>
    <t>Marty Blair</t>
  </si>
  <si>
    <t>martyb@schmitzpress.com</t>
  </si>
  <si>
    <t>410-329-3000</t>
  </si>
  <si>
    <t>Offset &amp; Digital Printing &amp; Mailing Services (Up to 1 million pieces)</t>
  </si>
  <si>
    <t>Shrink-Wrapped Pallets or whatever the Agency requires</t>
  </si>
  <si>
    <t>http://www.carestream.com</t>
  </si>
  <si>
    <t>COO</t>
  </si>
  <si>
    <t>Carestream Health, Inc.</t>
  </si>
  <si>
    <t>Margaret O'Brien</t>
  </si>
  <si>
    <t>Manager, Contract Operations</t>
  </si>
  <si>
    <t>service-contract-requests@carestream.com</t>
  </si>
  <si>
    <t>Medical imaging equipment, digital x-ray, digital radiography equipment, computed radiography equipment, laser printing equipment.</t>
  </si>
  <si>
    <t>careysales.com</t>
  </si>
  <si>
    <t>Carey Sales and Services Inc.</t>
  </si>
  <si>
    <t>Raina Dewald</t>
  </si>
  <si>
    <t>raina@careysales.com</t>
  </si>
  <si>
    <t>410-790-9973</t>
  </si>
  <si>
    <t>Custom Plexiglass and Stainless Steel Safety Shields</t>
  </si>
  <si>
    <t>Delivered by Hand from Carey Sales or Shipped wrapped on pallet</t>
  </si>
  <si>
    <t>Thomas Carroll</t>
  </si>
  <si>
    <t>thomas@carrollas.com</t>
  </si>
  <si>
    <t>443-257-3148</t>
  </si>
  <si>
    <t>tents, masks and curtains manufacturing</t>
  </si>
  <si>
    <t>www.casemasonfilling.com</t>
  </si>
  <si>
    <t>Case Mason Filling Inc</t>
  </si>
  <si>
    <t>Andy Davis</t>
  </si>
  <si>
    <t>CFO</t>
  </si>
  <si>
    <t>adavis@casemason.com</t>
  </si>
  <si>
    <t>We have filling lines capable of filling various size bottles of hand sanitizers.</t>
  </si>
  <si>
    <t>Shrink wrapped pallets</t>
  </si>
  <si>
    <t>Managing Member</t>
  </si>
  <si>
    <t>Cavalier Logistics</t>
  </si>
  <si>
    <t>Sema Osman</t>
  </si>
  <si>
    <t>sosman@cavlog.com</t>
  </si>
  <si>
    <t>703-733-4049</t>
  </si>
  <si>
    <t>CCPIT</t>
  </si>
  <si>
    <t>Zhang Pingping</t>
  </si>
  <si>
    <t>hanjianbing@ccpit.org</t>
  </si>
  <si>
    <t>571-344-8577</t>
  </si>
  <si>
    <t>Walter Bowie</t>
  </si>
  <si>
    <t>walter.bowie@fastbeds-na.com</t>
  </si>
  <si>
    <t>www.cellink.com</t>
  </si>
  <si>
    <t>CELLINK</t>
  </si>
  <si>
    <t>Adam Sanford</t>
  </si>
  <si>
    <t>Sales Executive</t>
  </si>
  <si>
    <t>asa@cellink.com</t>
  </si>
  <si>
    <t>Hand sanitizer available in 500mL bottles (10000+ available in the next two weeks, smaller amounts available immediately)</t>
  </si>
  <si>
    <t>Packages sent on pallets</t>
  </si>
  <si>
    <t>www.marriott.com/bwimr</t>
  </si>
  <si>
    <t>Connor Ferguson</t>
  </si>
  <si>
    <t>cferguson@centennialmedical.com</t>
  </si>
  <si>
    <t>443-615-1759</t>
  </si>
  <si>
    <t>SpringHill Suites, White Marsh Middle River</t>
  </si>
  <si>
    <t>Maureen Houston</t>
  </si>
  <si>
    <t>Sales Manager</t>
  </si>
  <si>
    <t>maureen.houston@marriott.com</t>
  </si>
  <si>
    <t xml:space="preserve"> 
A bi-directional data aggregating platform to not only capture data on an individual patient level, but aggregate the data so government agencies can risk stratify, assign healthcare resources to mitigate risk, and take actionable steps to deploy healthcare resources.</t>
  </si>
  <si>
    <t>www.centennialprotects.com</t>
  </si>
  <si>
    <t>Centennial Protection Group</t>
  </si>
  <si>
    <t>David Hopp</t>
  </si>
  <si>
    <t>dhopp@centennialprotects.com</t>
  </si>
  <si>
    <t>443-677-1092</t>
  </si>
  <si>
    <t>Security Guard Services-Supply Chain protection</t>
  </si>
  <si>
    <t xml:space="preserve">Personnel Services </t>
  </si>
  <si>
    <t>Lindsay Pinieski</t>
  </si>
  <si>
    <t>lpinieski@centralprecision.com</t>
  </si>
  <si>
    <t>301-797-4800</t>
  </si>
  <si>
    <t>Central Precision, Inc. is a precision metal manufacturing facility. we can assist in the manufacturing of ventilator parts</t>
  </si>
  <si>
    <t>Sales</t>
  </si>
  <si>
    <t>Changchun Chengshi Health Industrial  长春呈实健康实业</t>
  </si>
  <si>
    <t>Officially recommended by the government of Jilin province in China. MCC spoke with them directly. Originally referred by US Department of Commerce. Further outreach should take place through the Maryland Department of Commerce.</t>
  </si>
  <si>
    <t>Sanitizing Spray</t>
  </si>
  <si>
    <t>https://www.chemetall.com/</t>
  </si>
  <si>
    <t>Chemetall/BASF</t>
  </si>
  <si>
    <t>tom.dielmann@basf.com</t>
  </si>
  <si>
    <t>Technical Sales Manager</t>
  </si>
  <si>
    <t>443-910-7603</t>
  </si>
  <si>
    <t>Sanitizer/cleaners in 5 gallon &amp; 55 gallon quantities</t>
  </si>
  <si>
    <t>small packging 5 gallon 
55 gallon drums on pallets
275 gallon totes</t>
  </si>
  <si>
    <t>www.choicehotels.com</t>
  </si>
  <si>
    <t>Choice Hotels</t>
  </si>
  <si>
    <t>Beth Busch</t>
  </si>
  <si>
    <t>Corporate Sales Manager</t>
  </si>
  <si>
    <t>beth.busch@choicehotels.com</t>
  </si>
  <si>
    <t>856.287.4419</t>
  </si>
  <si>
    <t xml:space="preserve">Hotels </t>
  </si>
  <si>
    <t>www.choptanktransport.com</t>
  </si>
  <si>
    <t>Choptank Transport</t>
  </si>
  <si>
    <t>Steve Covey</t>
  </si>
  <si>
    <t>EVP</t>
  </si>
  <si>
    <t>steve.covey@choptanktransport.com</t>
  </si>
  <si>
    <t>We are a logistics provider for all modes nationwide.</t>
  </si>
  <si>
    <t>We do not pack. We have services to provide over the road nationwide transportation.</t>
  </si>
  <si>
    <t>www.chroma-imaging.com</t>
  </si>
  <si>
    <t>Chroma Imaging LLC</t>
  </si>
  <si>
    <t>Felix Wijaya</t>
  </si>
  <si>
    <t>felix@chroma-imaging.com</t>
  </si>
  <si>
    <t xml:space="preserve">
Modular Screening Centers 
Modular Hospital  - Styrene Faced Foamboard
Modular Hospital  - Plastic
Face Shields
Check Stand Transparent Barriers
Social Distancing Signage
​</t>
  </si>
  <si>
    <t xml:space="preserve">Face shields will be packaged 20 pieces per box. Large orders will have boxes shrink-wrapped on pallet. </t>
  </si>
  <si>
    <t>www.cianbro.com</t>
  </si>
  <si>
    <t>Cianbro</t>
  </si>
  <si>
    <t>Joe Corson</t>
  </si>
  <si>
    <t>Business Development</t>
  </si>
  <si>
    <t>jcorson@cianbro.com</t>
  </si>
  <si>
    <t>General Construction Services</t>
  </si>
  <si>
    <t>Anne Arundel County, Baltimore County, Baltimore City, Calvert county, Carroll County, Cecil County, Charles County, Frederick County, Harford County, Howard County, Montgomery County, Prince George's County, Queen Anne's County</t>
  </si>
  <si>
    <t>www.trayinc.com</t>
  </si>
  <si>
    <t>http://www.madeinbmoreclothing.com/</t>
  </si>
  <si>
    <t>Citywide Youth Development</t>
  </si>
  <si>
    <t>Rasheed Aziz</t>
  </si>
  <si>
    <t>raziz@citywideyouth.org</t>
  </si>
  <si>
    <t>(443) 979-1774</t>
  </si>
  <si>
    <t>apparel manufacturing company that is capable of producing the Personal Protective Equipment</t>
  </si>
  <si>
    <t>TBD</t>
  </si>
  <si>
    <t>www.clarkconstruction.com</t>
  </si>
  <si>
    <t>Clark Construction Group, LLC</t>
  </si>
  <si>
    <t xml:space="preserve">Andy@mlifedx.com </t>
  </si>
  <si>
    <t>Ryan McKenzie</t>
  </si>
  <si>
    <t>ryan.mckenzie@clarkconstruction.com</t>
  </si>
  <si>
    <t>(240) 672-4540</t>
  </si>
  <si>
    <t>Clark Construction can help with temporary hospital construction or retrofit of existing facilities to create more hospital beds.</t>
  </si>
  <si>
    <t>Anne Arundel County, Baltimore County, Baltimore City, Carroll County, Frederick County, Howard County, Montgomery County, Prince George's County</t>
  </si>
  <si>
    <t>Tina Cain</t>
  </si>
  <si>
    <t>Tina@CleaningByTina.com</t>
  </si>
  <si>
    <t>410.297.1183</t>
  </si>
  <si>
    <t>clean and disinfection services</t>
  </si>
  <si>
    <t>www.cleaningbytina.com</t>
  </si>
  <si>
    <t xml:space="preserve">Cleaning by Tina </t>
  </si>
  <si>
    <t>Christina Cain</t>
  </si>
  <si>
    <t>Founder and Owner</t>
  </si>
  <si>
    <t>tina@cleaningbytina.com</t>
  </si>
  <si>
    <t>410-297-1183</t>
  </si>
  <si>
    <t>My staff and I  clean businesses and homes.  Most clients average 2000 square feet.  We can clean larger spaces. We clean post-construction sites to include drywall dust removal.  We clean vacant offices covered in cobwebs and dust.  We provide daily cleaning to include dusting, cleaning kitchens, bathrooms, vacuuming, trash removal, minor housekeeping services such as bed making.  We vacuum and polish floors, we do not provide flooring services that include waxing, wax removal, or carpet steaming/washing. We use disinfectants that are certified to kill flu and corona viruses.</t>
  </si>
  <si>
    <t>We provide in person cleaning services, no package delivery</t>
  </si>
  <si>
    <t>www.cleaninghousemaids.com</t>
  </si>
  <si>
    <t>Cleaning House, LLC</t>
  </si>
  <si>
    <t xml:space="preserve">Michael Borges </t>
  </si>
  <si>
    <t>Mborges@cleaninghousemaids.com</t>
  </si>
  <si>
    <t xml:space="preserve">Janitorial services </t>
  </si>
  <si>
    <t>Anne Arundel County, Baltimore County, Baltimore City, Calvert county, Howard County, Montgomery County, Prince George's County</t>
  </si>
  <si>
    <t>www.clearconnection.com</t>
  </si>
  <si>
    <t>Clear Connection, Inc</t>
  </si>
  <si>
    <t>Mark Zuckerman</t>
  </si>
  <si>
    <t>markz@clearconnection.com</t>
  </si>
  <si>
    <t>Thermal Screening Camera</t>
  </si>
  <si>
    <t>Delivered in a protective case 12" x 18" x 36"</t>
  </si>
  <si>
    <t>www.theclearmask.com</t>
  </si>
  <si>
    <t>www.eventrevolution.com</t>
  </si>
  <si>
    <t>ClearMask, LLC</t>
  </si>
  <si>
    <t>Elyse Heob</t>
  </si>
  <si>
    <t>elyse@theclearmask.com</t>
  </si>
  <si>
    <t>Masks come in shrink-wrapped pallets with approximately 7,200 masks/pallet</t>
  </si>
  <si>
    <t>www.ibm.com</t>
  </si>
  <si>
    <t>IBM</t>
  </si>
  <si>
    <t>John Joaquin</t>
  </si>
  <si>
    <t>Managing Executive</t>
  </si>
  <si>
    <t>jjoaqui@us.ibm.com</t>
  </si>
  <si>
    <t>301-302-1202</t>
  </si>
  <si>
    <t>We can deploy an AI virtual assistant to help MD residents get anytime, anywhere, any device (voice and text) answers to questions they have about the COVID-19 pandemic, how they get access to resources, health information. This frees up limited call center personnel by allowing citizen self service that is more effective than links on a web page. www.ibm.com/watson/covid-response</t>
  </si>
  <si>
    <t>Web-based</t>
  </si>
  <si>
    <t>thinkclearstream.com</t>
  </si>
  <si>
    <t>Clearstream Technologies LLC</t>
  </si>
  <si>
    <t>Bill Spilfogel</t>
  </si>
  <si>
    <t>CAO</t>
  </si>
  <si>
    <t>Bspilfogel@thinkclearstream.com</t>
  </si>
  <si>
    <t>855-877-5262</t>
  </si>
  <si>
    <t>We supply extended protection hand sanitizer and Antimicrobial Biaostatic Surface Protectant. Manufactured in the USA and have large volumes available for sale.</t>
  </si>
  <si>
    <t>Palletized boxes and 555 gallon drums.</t>
  </si>
  <si>
    <t>www.clockwork-ad.com</t>
  </si>
  <si>
    <t>Clockwork</t>
  </si>
  <si>
    <t>Chester Bartels</t>
  </si>
  <si>
    <t>chester@clockwork-ad.com</t>
  </si>
  <si>
    <t xml:space="preserve">Site planning, Design, Construction Coordination, Logistics, </t>
  </si>
  <si>
    <t>Printed drawings/ PDF drawings</t>
  </si>
  <si>
    <t>Clockwork LLC</t>
  </si>
  <si>
    <t>Pinicipal</t>
  </si>
  <si>
    <t>Chester@clockwork-ad.com</t>
  </si>
  <si>
    <t>617-939-7026</t>
  </si>
  <si>
    <t xml:space="preserve">Modular building field hospital design </t>
  </si>
  <si>
    <t>Modular design services/field hospital building architecture design services</t>
  </si>
  <si>
    <t>We can provide complete supplemental medical care units for alternative care locations adjacent to or separate from Hospitals. We have mobilized a nationwide coalition of modular factories able to produce in excess of 5,000 patient bed per week and be re-used after the crisis by forming part of permanent affordable housing structures and supportive housing buildings. Each unit is approximately 14'Wx65'Lx10'H</t>
  </si>
  <si>
    <t>http://www.closetamerica.com/</t>
  </si>
  <si>
    <t>Sandy Pow-Inchan</t>
  </si>
  <si>
    <t>We would like to see if we can be of any value during the COVID-19 Crisis. Our colleagues out in Michigan are currently building countertops and work spaces in the temporary hospitals that are being erected across their state. We would like to extend our services to do the same here in Maryland. We have the ability to design, manufacture, and install furniture that is used in doctor offices and patient rooms. Our facility can cut wood, we have an installation team of 21 folks, and 13 commercial vans that can deployed.</t>
  </si>
  <si>
    <t>It would come on a pallet but we would install the items for you in whatever location needed.</t>
  </si>
  <si>
    <t>http://www.cmtservicesinc.com</t>
  </si>
  <si>
    <t>Chief Executive Officer</t>
  </si>
  <si>
    <t>CMT Services, Inc.</t>
  </si>
  <si>
    <t>Tony Baldwin</t>
  </si>
  <si>
    <t>abaldwin@cmtservicesinc.com</t>
  </si>
  <si>
    <t>13013227860 X600</t>
  </si>
  <si>
    <t xml:space="preserve">Emergency Temporary Personnel (Technical, Administrative &amp; Laborer) </t>
  </si>
  <si>
    <t>Anne Arundel County, Baltimore County, Charles County, Howard County, Montgomery County, Prince George's County</t>
  </si>
  <si>
    <t>http://www.coachusa.com</t>
  </si>
  <si>
    <t>Coach USA</t>
  </si>
  <si>
    <t>Bruce Roberts</t>
  </si>
  <si>
    <t>SVP, Business Development</t>
  </si>
  <si>
    <t>bruce.roberts@coachusa.com</t>
  </si>
  <si>
    <t>(201) 296-5193</t>
  </si>
  <si>
    <t>No Packaging - Bus Operator</t>
  </si>
  <si>
    <t>www.coasttec.com</t>
  </si>
  <si>
    <t>CoastTec, LLC</t>
  </si>
  <si>
    <t>Jonathan Sevel</t>
  </si>
  <si>
    <t>jsevel@coasttec.com</t>
  </si>
  <si>
    <t>410-521-0466</t>
  </si>
  <si>
    <t>Per their Md Covid Relief application: Ventilators - CoastTec is a service and re-manufacturing operation for battery back-ups for computers. They have pivoted production to manufacture battery packs for Vyaire ventilators.</t>
  </si>
  <si>
    <t>Both individual packages and shrink-wrapped pallets</t>
  </si>
  <si>
    <t>www.merits.com</t>
  </si>
  <si>
    <t>Merit Inc.</t>
  </si>
  <si>
    <t>Karin Vertefeuille</t>
  </si>
  <si>
    <t>David Smith</t>
  </si>
  <si>
    <t>Senior Director, Market Dev</t>
  </si>
  <si>
    <t>karin@gomerits.com</t>
  </si>
  <si>
    <t>david.a.smithjr@marriott.com</t>
  </si>
  <si>
    <t>202-440-3407</t>
  </si>
  <si>
    <t>Online</t>
  </si>
  <si>
    <t>Host any group of medical professionals, first responders etc</t>
  </si>
  <si>
    <t>www.combsfabrication.com</t>
  </si>
  <si>
    <t>Combs Enterprises Inc</t>
  </si>
  <si>
    <t>Randy Combs</t>
  </si>
  <si>
    <t>Owner/Operator</t>
  </si>
  <si>
    <t>combsfabrication@gmail.com</t>
  </si>
  <si>
    <t>We are working on a few different designs, no specific manufacturer.</t>
  </si>
  <si>
    <t>Parts will be in bulk packaging, boxed or bagged.</t>
  </si>
  <si>
    <t>Calvert county, St. Mary's County</t>
  </si>
  <si>
    <t>www.effectv.com</t>
  </si>
  <si>
    <t>Comcast Cable Communications Management, LLC d/b/a Effectv</t>
  </si>
  <si>
    <t>Business Operations</t>
  </si>
  <si>
    <t>Ask_Busops@effectv.com</t>
  </si>
  <si>
    <t>866-531-1721</t>
  </si>
  <si>
    <t>Comes Clean</t>
  </si>
  <si>
    <t>Lynn Gomes</t>
  </si>
  <si>
    <t>comescleanusa@gmail.com</t>
  </si>
  <si>
    <t>(347) 909-0280</t>
  </si>
  <si>
    <t>specializes in cleaning and decontamination services</t>
  </si>
  <si>
    <t>choicehotels.com/maryland/waldorf/comfort-suites-hotels/md019</t>
  </si>
  <si>
    <t>Comfort Suites</t>
  </si>
  <si>
    <t>www.pcigraphics.com</t>
  </si>
  <si>
    <t xml:space="preserve">Regional Director of Sales </t>
  </si>
  <si>
    <t>410-579-8888</t>
  </si>
  <si>
    <t>69 Room Hotel</t>
  </si>
  <si>
    <t>melissa@pcigraphics.com</t>
  </si>
  <si>
    <t>www.completemedicalservices.com</t>
  </si>
  <si>
    <t>Complete Medical Services</t>
  </si>
  <si>
    <t>Kristin Orlando</t>
  </si>
  <si>
    <t>Administrator</t>
  </si>
  <si>
    <t>korlando@completemedicalservices.com</t>
  </si>
  <si>
    <t>586.532.1142</t>
  </si>
  <si>
    <t>We currently have Portable and Mobile X-Ray available for sale as well as stretchers and patient monitors.</t>
  </si>
  <si>
    <t>Package will professionally wrapped on pallet and delivered to hospital/clinic doors</t>
  </si>
  <si>
    <t>www.conferencedirect.com</t>
  </si>
  <si>
    <t>ConferenceDirect, LLC</t>
  </si>
  <si>
    <t>Elizabeth Perrin</t>
  </si>
  <si>
    <t>Vice President of Global Accounts</t>
  </si>
  <si>
    <t>elizabeth.perrin@conferencedirect.com</t>
  </si>
  <si>
    <t xml:space="preserve">
We are currently working with our hotel partners to match their hotel properties with State and County needs for rooms associated to the housing of personnel and COVID positive victims who require self quarantine.</t>
  </si>
  <si>
    <t xml:space="preserve">We have over 30 properties and are adding more every day that are currently either close to empty or have shuttered.  Please identify the county in need, the number of rooms required and we will match your needs to the hotels.  All contracts will be issued directly with the hotel and the state/county.  </t>
  </si>
  <si>
    <t>https://coolassociatesllc.com/</t>
  </si>
  <si>
    <t>Cool &amp; Associates LLC</t>
  </si>
  <si>
    <t>Veronica Cool</t>
  </si>
  <si>
    <t>veronica@coolassociatesllc.com</t>
  </si>
  <si>
    <t>Spanish translations, media, communications and outreach</t>
  </si>
  <si>
    <t>n/a - service provided digitally</t>
  </si>
  <si>
    <t>coreteaminc.com</t>
  </si>
  <si>
    <t>CORE TEAM, INC.</t>
  </si>
  <si>
    <t>Noel Fisher</t>
  </si>
  <si>
    <t>noel@coreteaminc.com</t>
  </si>
  <si>
    <t>301-919-1379</t>
  </si>
  <si>
    <t>Cleaning application of EPA Disinfectant using Electrostatic Spray Technology. We can handle buildings of all sizes</t>
  </si>
  <si>
    <t>Founder</t>
  </si>
  <si>
    <t>http://www.coromed.us/</t>
  </si>
  <si>
    <t>CORO Medical, LLC</t>
  </si>
  <si>
    <t>Connor Rennegarbe</t>
  </si>
  <si>
    <t>connor@coromed.us</t>
  </si>
  <si>
    <t>615-716-8435</t>
  </si>
  <si>
    <t>Manual Defibrillator -  (Purchase/Rental) - (ANY QUANTITY)  - Physio-Control - Zoll Medical Corporation - Philips Medical
Automated External Defibrillator (AED) – (Purchase/Rental) – (ANY QUANTITY) - Cardiac Science - Zoll Medical Corporation - Physio-Control – Heartsine – Defibtech - Philips Medical
Ventilator – (Purchase/Rental) – (ANY QUANTITY) – Carefusion – Allied – Newport - Impact
Personal Protective Equipment (PPE) – (ANY QUANTITY) – Face shields – N95 Mask – KN95 Mask</t>
  </si>
  <si>
    <t xml:space="preserve">INDIVIDUAL BOXES - SHRINK-WRAPPED PALLET </t>
  </si>
  <si>
    <t>240-453-6339</t>
  </si>
  <si>
    <t>makes Corona check test</t>
  </si>
  <si>
    <t>Costal Limosine</t>
  </si>
  <si>
    <t>Duane Bell</t>
  </si>
  <si>
    <t>duane@coastallimousines.net</t>
  </si>
  <si>
    <t>410723-5466</t>
  </si>
  <si>
    <t>small group transportation</t>
  </si>
  <si>
    <t>Ocean City</t>
  </si>
  <si>
    <t>CottagesofPerryHall.com</t>
  </si>
  <si>
    <t>Cottages of Perry Hall</t>
  </si>
  <si>
    <t>William Young</t>
  </si>
  <si>
    <t>Executive Director</t>
  </si>
  <si>
    <t>ed@cottagesofperryhall.com</t>
  </si>
  <si>
    <t>capacity</t>
  </si>
  <si>
    <t>we need supplies</t>
  </si>
  <si>
    <t>www.marriott.com/wasvy</t>
  </si>
  <si>
    <t>Courtyard by Marriott Bethesda Chevy Chase</t>
  </si>
  <si>
    <t>Shahan Amath</t>
  </si>
  <si>
    <t>shahan.amath@courtyardchevychase.com</t>
  </si>
  <si>
    <t>•	Easy access to shopping, dining, site tours and entertainment 
•	Close walking distance to the Friendship Metro Station
•	Complimentary wireless HSIA in all of our guestrooms, public and meeting space,
•	24 hour Access to Fitness Center
•	Trattoria Restaurant  at the hotel, serving breakfast, lunch and dinner
•	24/7 Market 
•	Business Center</t>
  </si>
  <si>
    <t>Co-Founder &amp; CEO</t>
  </si>
  <si>
    <t>www.coverloft.com</t>
  </si>
  <si>
    <t>Cover Loft/ Sunburst Enterprises Inc</t>
  </si>
  <si>
    <t>Elisabeth Lawlor</t>
  </si>
  <si>
    <t>Owner/Secy</t>
  </si>
  <si>
    <t>lislawlor@coverloft.com</t>
  </si>
  <si>
    <t>443-223-0846</t>
  </si>
  <si>
    <t>manufacture 2000 pcs of the 3 ply masks- we already have materials and seamstresses and machines</t>
  </si>
  <si>
    <t>Individually bag masks that measure 4" x 5" x 1/2" folded and drop off at hospitals</t>
  </si>
  <si>
    <t>www.crabandcleek.com</t>
  </si>
  <si>
    <t>Crab &amp; Cleek</t>
  </si>
  <si>
    <t>Shea Mullen</t>
  </si>
  <si>
    <t>partner</t>
  </si>
  <si>
    <t>shea@crabandcleek.com</t>
  </si>
  <si>
    <t xml:space="preserve">We have a small but mighty factory and can produce masks, gowns, hospital curtains.  </t>
  </si>
  <si>
    <t>Individual boxes  24 x 16 x 8 are our standard or we can do larger or smaller boxes.  We can provide any size boxes for delivery.</t>
  </si>
  <si>
    <t>www.craftpackbev.com</t>
  </si>
  <si>
    <t>CraftPack, LLC</t>
  </si>
  <si>
    <t>Matthew Sebastionelli</t>
  </si>
  <si>
    <t>matt@craftpackbev.com</t>
  </si>
  <si>
    <t>Hand sanitizer - 	70% alcohol / 3% hydrogen peroxide / Glycerin - bulk w/regular availability
Surgical masks - 3 ply - 40,000 available</t>
  </si>
  <si>
    <t>Hand sanitizer - 64 oz or 128 oz jugs, 4 count boxes, ship configuration dependant on qty
Surgical masks - 50 pcs/box, ship configuration dependant on qty</t>
  </si>
  <si>
    <t>IN DEVELOPEMENT</t>
  </si>
  <si>
    <t>CRITICAL CARE SOLUTIONS 2020</t>
  </si>
  <si>
    <t>ERIC DISMAN</t>
  </si>
  <si>
    <t>SALES</t>
  </si>
  <si>
    <t>eric@criticalcaresolutions2020.com</t>
  </si>
  <si>
    <t>504-957-6659</t>
  </si>
  <si>
    <t>100 VG70 BY MAY 25TH-150 BY JUNE 10TH/300 510S BY APRIL 25TH-300 BY MAY 25TH</t>
  </si>
  <si>
    <t>TBD PER QUANTITY</t>
  </si>
  <si>
    <t>https://helpsyhealth.com/</t>
  </si>
  <si>
    <t>Helpsy Health</t>
  </si>
  <si>
    <t>Sangeeta Agarawal</t>
  </si>
  <si>
    <t>Founder &amp; CEO</t>
  </si>
  <si>
    <t>san@helpsyhealth.com</t>
  </si>
  <si>
    <t>650-669-4049</t>
  </si>
  <si>
    <t>Helpsy Health is a software platform that acts as an clinical care team by creating a personalized symptom management and navigation program that anticipates, engages and escalates the care for patients undergoing COVID-19 or any other complex/critical health condition. Helpsy supports 500 unique symptoms with over 20,000 self-guided recommendations and personalized community resource directories for COVID. Patients symptoms are monitored remotely through biometric devices, auto-triaged and connected to providers through telemedicine and secure messaging.</t>
  </si>
  <si>
    <t>http://www.crowley.com/covid19-support/</t>
  </si>
  <si>
    <t>Crowley Government Services, LLC.</t>
  </si>
  <si>
    <t>Eric Topp</t>
  </si>
  <si>
    <t>MD, BD and Capture Management</t>
  </si>
  <si>
    <t>eric.topp@crolwey.com</t>
  </si>
  <si>
    <t>202-470-5910</t>
  </si>
  <si>
    <t xml:space="preserve">•	CONUS/OCONUS Logistics and Transportation
•	Medical Supply/Vaccine WHSing (GDP)
•	Expeditionary Accommodations
•	Power
•	Refrigeration
•	Testing/Treatment Centers
•	Medical/PPE Supplies
•	Medical Waste Disposal
</t>
  </si>
  <si>
    <t>As needed!</t>
  </si>
  <si>
    <t>www.crowley.com</t>
  </si>
  <si>
    <t xml:space="preserve">Crowley Marine Services </t>
  </si>
  <si>
    <t>Jeff Andreini</t>
  </si>
  <si>
    <t xml:space="preserve">General Manager Offshore Services </t>
  </si>
  <si>
    <t>jeffrey.andreini@crowley.com</t>
  </si>
  <si>
    <t>832-953-6878</t>
  </si>
  <si>
    <t>Accommodation barges with 500 beds to be used for overflow including galley, water, sanitation. Barges are 400 x 100 feet</t>
  </si>
  <si>
    <t xml:space="preserve">All accommodation barges would be transported via water by tugboat </t>
  </si>
  <si>
    <t>www.csie.com</t>
  </si>
  <si>
    <t>CSI Engineering, P.C.</t>
  </si>
  <si>
    <t>Bernie Leipold</t>
  </si>
  <si>
    <t>bernie@csie.com</t>
  </si>
  <si>
    <t>MEP Design and Consultation, MD MBE/DBE firm</t>
  </si>
  <si>
    <t>electronic design documents</t>
  </si>
  <si>
    <t>Paula Fargo</t>
  </si>
  <si>
    <t>paula@curryprint.com</t>
  </si>
  <si>
    <t>410.685.2679</t>
  </si>
  <si>
    <t>Printing</t>
  </si>
  <si>
    <t>314 N. Charles St</t>
  </si>
  <si>
    <t>Kyle Hall</t>
  </si>
  <si>
    <t xml:space="preserve">Support@custommedicalsupplies.com </t>
  </si>
  <si>
    <t>571.451.3103</t>
  </si>
  <si>
    <t>N95 &amp; Surgical Mask</t>
  </si>
  <si>
    <t>Sales Engineer</t>
  </si>
  <si>
    <t>www.cvpcorp.com</t>
  </si>
  <si>
    <t>Customer Value Partners (CVP)</t>
  </si>
  <si>
    <t>Sana Humes</t>
  </si>
  <si>
    <t>sanahumes@cvpcorp.com</t>
  </si>
  <si>
    <t>443-846-4320</t>
  </si>
  <si>
    <t>Consulting services from health practice subject matter experts.  Our SMEs include  an interdisciplinary team of health experts, including clinicians, quality measure experts, data security experts, data scientists and engineers, and policy experts.</t>
  </si>
  <si>
    <t>N/A for services we're able to provide</t>
  </si>
  <si>
    <t>www.drburtonhpi.com</t>
  </si>
  <si>
    <t>D R Burton Healthcare LLC</t>
  </si>
  <si>
    <t>Ashley MontBlanc</t>
  </si>
  <si>
    <t>Director of Customer Service</t>
  </si>
  <si>
    <t>amontblanc@drburtonhpi.com</t>
  </si>
  <si>
    <t>We produce sterile and non sterile emergency airway stylets for intubation of adults prior to ventilating patients. Part numbers 595, 595-NS, and 590. We also produce secretion clearance devices for the treatment of pneumonia that is commonly related to COVID-19.</t>
  </si>
  <si>
    <t>Dackor.com</t>
  </si>
  <si>
    <t>Dackor</t>
  </si>
  <si>
    <t>Robert Smith</t>
  </si>
  <si>
    <t>Regional Sales Mgr.</t>
  </si>
  <si>
    <t>rob@dackor.com</t>
  </si>
  <si>
    <t>4076545013x104</t>
  </si>
  <si>
    <t>$2,934.00 Each Room – 10’ (Side Wall) x 8’ (Back Wall) x 10’ (Side Wall) all at 8’ High, Lead Time to Manufacture Finished Product: 3-4 Weeks from Purchase Order as each order is built to spec.  Quantity of Units that can manufactured per day: 150 panels per day / 19 rooms per day.   How soon until first orders are fulfilled: Late April</t>
  </si>
  <si>
    <t>shrink-wrapped pallet,</t>
  </si>
  <si>
    <t>https://onancap.com</t>
  </si>
  <si>
    <t>http://lifefil.kr/</t>
  </si>
  <si>
    <t>Onan Capital Inc</t>
  </si>
  <si>
    <t>Christopher Onan</t>
  </si>
  <si>
    <t>Co-Owner</t>
  </si>
  <si>
    <t>Christopher.Onan@onancap.com</t>
  </si>
  <si>
    <t>615-587-3523</t>
  </si>
  <si>
    <t>DAESUNG GLOBIZ</t>
  </si>
  <si>
    <t>JunHwan Chang</t>
  </si>
  <si>
    <t>U.S. Legal Representative, Attorney</t>
  </si>
  <si>
    <t>jchang@changcholaw.com</t>
  </si>
  <si>
    <t xml:space="preserve">Our prices are comprehensive with landed air freight included. The packages and carton volumes depend on the item purchased. </t>
  </si>
  <si>
    <t xml:space="preserve">Triple-Filtered Mask, 12,000,000 in stock. </t>
  </si>
  <si>
    <t>5 masks in 1 sealed pack (2000 masks=400 packs in 1 carton box 50*50*40cm)</t>
  </si>
  <si>
    <t>Mulchmateusa.com</t>
  </si>
  <si>
    <t>Dawson Manufacturing LLC</t>
  </si>
  <si>
    <t>Craig Carlson</t>
  </si>
  <si>
    <t>craig@mulchmateusa.com</t>
  </si>
  <si>
    <t>888-776-8524 x802</t>
  </si>
  <si>
    <t>Plasma tube cutting</t>
  </si>
  <si>
    <t>Goods can be boxed or shipped on a pallet</t>
  </si>
  <si>
    <t>www.officeproinc.com</t>
  </si>
  <si>
    <t>OfficePro, Inc</t>
  </si>
  <si>
    <t>Aaron Udler</t>
  </si>
  <si>
    <t>aaron.udler@officeproinc.com</t>
  </si>
  <si>
    <t>301-768-6668</t>
  </si>
  <si>
    <t xml:space="preserve">We can provide Zoom, Webex Teams, Microsoft Teams, and all sorts of video conferencing training for end-users in the state. This is to help users more effectively use these types of communication software. Training will be held remotely. </t>
  </si>
  <si>
    <t>https://www.dejayind.com/ppe.php</t>
  </si>
  <si>
    <t>DeJay Industries</t>
  </si>
  <si>
    <t xml:space="preserve">Dan Hartman </t>
  </si>
  <si>
    <t>hartman@dejayind.com</t>
  </si>
  <si>
    <t>678-576-8450</t>
  </si>
  <si>
    <t>3 layer disposable masks $0.68 - Quantity: 10,000,000
Disposable gowns $3.52 - Quantity: 500,000
N95 masks $3.80  - Quantity: 500,000
KN95 masks $3.11 - Quantity: 400,000
Hazmat / confirming
Botties / confirming</t>
  </si>
  <si>
    <t>The lead-times associated with each using air freight are 5-7 days for the Masks and 7-10 days for the gowns. 
The carton size is 35X21X36, contain 100pcs, each skid would be 20 cartons, so 2000pcs/Skid.</t>
  </si>
  <si>
    <t>www.deloitte.com</t>
  </si>
  <si>
    <t>Deloitte Consulting LLP</t>
  </si>
  <si>
    <t>Mark Henry Wiggins</t>
  </si>
  <si>
    <t>mawiggins@deloitte.com</t>
  </si>
  <si>
    <t>Call Center Staffing, Contact Tracing, Surge Hiring</t>
  </si>
  <si>
    <t>www.deltaig.com</t>
  </si>
  <si>
    <t>Delta Installation Group</t>
  </si>
  <si>
    <t>Adam Borcz</t>
  </si>
  <si>
    <t>adam.borcz@deltaig.com</t>
  </si>
  <si>
    <t>301-219-3448</t>
  </si>
  <si>
    <t>Our furniture product is delivered on pallets, boxed, unassembled, then assembled on site.</t>
  </si>
  <si>
    <t>Jason Simon</t>
  </si>
  <si>
    <t>jason@denvermidatlantic.com</t>
  </si>
  <si>
    <t>410-995-8389</t>
  </si>
  <si>
    <t>30 yard roll-off dumpster services</t>
  </si>
  <si>
    <t>www.denvermidatlantic.com</t>
  </si>
  <si>
    <t>DENVER COMPANIES, LLC</t>
  </si>
  <si>
    <t>We provide 30 yard roll-off dumpsters</t>
  </si>
  <si>
    <t>Service provider: 30 yard dumpsters delivered by truck</t>
  </si>
  <si>
    <t>Anne Arundel County, Baltimore County, Baltimore City, Carroll County, Harford County, Howard County, Montgomery County, Prince George's County</t>
  </si>
  <si>
    <t>www.devonmd.com</t>
  </si>
  <si>
    <t>Devon MD LLC</t>
  </si>
  <si>
    <t>Ian Michel</t>
  </si>
  <si>
    <t>Representative</t>
  </si>
  <si>
    <t>imichel@intersectenergy.com</t>
  </si>
  <si>
    <t>610-213-0772</t>
  </si>
  <si>
    <t>KN95. Production capacity of 2 million units (each) per week. 10 - 14 day delivery USA (door to door). Pass through shipping costs are $0.05 - $.0.25 / unit depending in the size of the order.</t>
  </si>
  <si>
    <t>Boxes on pallets</t>
  </si>
  <si>
    <t>Statewide, Baltimore County, Baltimore City</t>
  </si>
  <si>
    <t>www.differentregard.com</t>
  </si>
  <si>
    <t>DIFFERENTREGARD</t>
  </si>
  <si>
    <t>Dominick Davis</t>
  </si>
  <si>
    <t xml:space="preserve">Art Director </t>
  </si>
  <si>
    <t>dominick@differentregard.com</t>
  </si>
  <si>
    <t>We design &amp; manufacture PPE gowns, face mask, using anti-microbial fabric. We produce over 2-3K units weekly if you have a specific fabric we can use it as well.</t>
  </si>
  <si>
    <t>All face mask &amp; gown products will be neatly packaged in groups of 10 with your desired amount (the quantity can be change to suit your needs). Private delivery upon request, or we can use local carriers FedEx, Ups, or USPS. We are here to assist you in this time of need.</t>
  </si>
  <si>
    <t>http://www.dishang.cn/</t>
  </si>
  <si>
    <t>Dishang Group</t>
  </si>
  <si>
    <t>David Sun</t>
  </si>
  <si>
    <t>Vice General Manager</t>
  </si>
  <si>
    <t xml:space="preserve">rise@dishang.com
Also copy: ruth_lee@dishang.com 
Please copy felicia.pullam@maryland.gov, if you contact them. </t>
  </si>
  <si>
    <t>(+86) 1388-6311-0292</t>
  </si>
  <si>
    <t xml:space="preserve">David Sun, Vice General Manager
+86-1388-6311-0292
rise@dishang.com
迪尚集团有限公司
中国·山东·威海市文化西路186号
电话：0086-0631-5210592
Also copy: ruth_lee@dishang.com </t>
  </si>
  <si>
    <t>President &amp; CEO</t>
  </si>
  <si>
    <t>Felicia</t>
  </si>
  <si>
    <t xml:space="preserve">Payment term is 50% deposit + 50% before shipment. The quotes are FOB Qingdao, and Dishang said they have logistic partner for shipping to US if needed. </t>
  </si>
  <si>
    <t>In a pallet, 576, 32 oz spray bottles. RTU.</t>
  </si>
  <si>
    <t>www.dlhbowles.com</t>
  </si>
  <si>
    <t>dlhBOWLES Inc.</t>
  </si>
  <si>
    <t>Russell Hester</t>
  </si>
  <si>
    <t>rhester@dlhbowles.com</t>
  </si>
  <si>
    <t>410-562-8346</t>
  </si>
  <si>
    <t>We have more than 100 injection molding presses from 33T-330T in size that can be redeployed for molding of parts for crisis supply.  We have a USA based staff of more than 150 in engineering, technician and production usually used for mass production of automotive sub-components that can be redeployed for production of needed components or assemblies.</t>
  </si>
  <si>
    <t>We have a selection of corrugated box sizes currently used for automotive production along with plastic liners and bags.</t>
  </si>
  <si>
    <t>Ceo</t>
  </si>
  <si>
    <t>invisibledefender.com/?ref=health</t>
  </si>
  <si>
    <t>Domestic Medical Supply Coalition</t>
  </si>
  <si>
    <t>Patrick Ruhland</t>
  </si>
  <si>
    <t>Management Consultant</t>
  </si>
  <si>
    <t>patrick@ptrmediasolutions.co</t>
  </si>
  <si>
    <t xml:space="preserve">Reusable Machine Washable Isolation Gowns
- Producing 30,000+ per day
- Sizes S/M and L/XL
Reusable Machine Washable Cloth Masks
- Producing 50,000+ per day
</t>
  </si>
  <si>
    <t>Masks are shipped - 100 per case
Isolation Gowns are shipped - 50 per case</t>
  </si>
  <si>
    <t>DoorDash.com</t>
  </si>
  <si>
    <t>DoorDash</t>
  </si>
  <si>
    <t>Sueli Shaw</t>
  </si>
  <si>
    <t>Head of Social Impact</t>
  </si>
  <si>
    <t>sueli@doordash.com</t>
  </si>
  <si>
    <t>973-809-8649 (email preferred)</t>
  </si>
  <si>
    <t>Last-mile home delivery services; i.e. from your distributions sites/food pantries to households</t>
  </si>
  <si>
    <t>Items and their packaging are up to you. We provide couriers (with cars) to facilitate delivery.</t>
  </si>
  <si>
    <t>Anne Arundel County, Baltimore County, Baltimore City, Frederick County, Howard County, Montgomery County, Prince George's County</t>
  </si>
  <si>
    <t>www.DoubleTreeAnnapolis.com</t>
  </si>
  <si>
    <t>National Sales Director</t>
  </si>
  <si>
    <t>DoubleTree by Hilton Annapolis</t>
  </si>
  <si>
    <t>Marlise Ricker</t>
  </si>
  <si>
    <t>Government Sales Manager</t>
  </si>
  <si>
    <t>marlise.ricker@hilton.com</t>
  </si>
  <si>
    <t>410-897-1011</t>
  </si>
  <si>
    <t xml:space="preserve">12,000 square feet of Meeting Space,  219 overnight accommodations, </t>
  </si>
  <si>
    <t>Shrink-wrapped pallet</t>
  </si>
  <si>
    <t>Dreamers Event Rentals LLC</t>
  </si>
  <si>
    <t>Kevin Hennigan</t>
  </si>
  <si>
    <t>kevin@dreamerseventrentals.com</t>
  </si>
  <si>
    <t>410-239-942</t>
  </si>
  <si>
    <t>tents</t>
  </si>
  <si>
    <t>www.drfirst.com</t>
  </si>
  <si>
    <t>DrFirst, Inc.</t>
  </si>
  <si>
    <t>Danielle R. Coleman</t>
  </si>
  <si>
    <t>Senior Director, Product Management &amp; Business Development</t>
  </si>
  <si>
    <t>dcoleman@drfirst.com</t>
  </si>
  <si>
    <t>301.231.9510 ext. 2066</t>
  </si>
  <si>
    <t xml:space="preserve">Backline with Telehealth: HIPAA-compliant care collaboration for providers and pharmacists includes secure video visits, document sharing,  e-signatures, and texting capabilities.
Rcopia: E-prescribe controlled and non-controlled substances, plus access medication history, and adherence support.
iPrescribe: Mobile e-prescribing from anywhere at anytime.
</t>
  </si>
  <si>
    <t>N/A - Our solutions accessible online or via a mobile app</t>
  </si>
  <si>
    <t>drivemedical.com</t>
  </si>
  <si>
    <t>Drive DeVilbiss Healthcare</t>
  </si>
  <si>
    <t>Eileen Mack</t>
  </si>
  <si>
    <t>Regional Director of Government Sales</t>
  </si>
  <si>
    <t>emack@drivemedical.com</t>
  </si>
  <si>
    <t>516-296-0766</t>
  </si>
  <si>
    <t>B</t>
  </si>
  <si>
    <t>Can be delivered in individual boxes or by pallet.</t>
  </si>
  <si>
    <t>Eddie McKinnon</t>
  </si>
  <si>
    <t>443.336.0910</t>
  </si>
  <si>
    <t xml:space="preserve">Transportation Help of Goods, Personnel or Mobile Testing
</t>
  </si>
  <si>
    <t>www.duclaw.com</t>
  </si>
  <si>
    <t>DuClaw Brewing Company</t>
  </si>
  <si>
    <t>David Benfield</t>
  </si>
  <si>
    <t>dbenfield@duclaw.com</t>
  </si>
  <si>
    <t>443-567-3366</t>
  </si>
  <si>
    <t>Hand Sanitizer</t>
  </si>
  <si>
    <t>40"x48" pallets, shrink wrapped</t>
  </si>
  <si>
    <t>dvfcorp.com</t>
  </si>
  <si>
    <t>DVF Corporation</t>
  </si>
  <si>
    <t>James (Jay) Wolfe</t>
  </si>
  <si>
    <t>jw@dvfcorporation.com</t>
  </si>
  <si>
    <t>Respirator Parts - a Washington County-based tech firm that specializes in metals and plastics fabrication (with a cool robotic bent). They were recently awarded a contract from Air Boss Defense in Landover, to manufacture 156k plastic parts for their respirators. DVF will be using the grant funds to purchase CNC router machines needed to expand their capacity for production.</t>
  </si>
  <si>
    <t>We do not deal in commodities, The size of the deliverable is job specific.</t>
  </si>
  <si>
    <t>https://www.dweplastics.com/</t>
  </si>
  <si>
    <t>Partner</t>
  </si>
  <si>
    <t>DWE Plastics</t>
  </si>
  <si>
    <t>Cindy Beck</t>
  </si>
  <si>
    <t>267-884-2378</t>
  </si>
  <si>
    <t>Make respirators and face shields</t>
  </si>
  <si>
    <t>Belcamp</t>
  </si>
  <si>
    <t>www.eagledesignbuildconstruction.com</t>
  </si>
  <si>
    <t>Eagle Construction Group, Inc.</t>
  </si>
  <si>
    <t>Talon Andrew Lloyd</t>
  </si>
  <si>
    <t>Engineer/Operations Officer/Owner</t>
  </si>
  <si>
    <t>tlloyd@eagledesignbuildconstruction.com</t>
  </si>
  <si>
    <t>Michael Duhamel</t>
  </si>
  <si>
    <t>VP of Sales</t>
  </si>
  <si>
    <t>Construction, Medical Construction, 20,000 SF Building for COVID-19 Shelter</t>
  </si>
  <si>
    <t>Varies</t>
  </si>
  <si>
    <t>Anne Arundel County, Baltimore County, Baltimore City, Calvert county, Carroll County, Frederick County, Harford County, Howard County, Montgomery County, Prince George's County</t>
  </si>
  <si>
    <t>www.eagleconstructionsupply.com</t>
  </si>
  <si>
    <t>Eagle Construction Supply Distributors</t>
  </si>
  <si>
    <t>Tiffany Lloyd</t>
  </si>
  <si>
    <t>Operations and Scheduling Manager</t>
  </si>
  <si>
    <t>info@eagleconstructionsupply.com</t>
  </si>
  <si>
    <t>443-363-7342</t>
  </si>
  <si>
    <t>Let us know what you need transported and distributed!</t>
  </si>
  <si>
    <t>I understand</t>
  </si>
  <si>
    <t>Eagle Construction Supply Distributors Ltd</t>
  </si>
  <si>
    <t>Talon Lloyd</t>
  </si>
  <si>
    <t>Engineer/Operations/Owner</t>
  </si>
  <si>
    <t>Nati-Boh-L Sanitary Fixtures</t>
  </si>
  <si>
    <t>Individual Boxes, Packaged into a pallet and wrapped</t>
  </si>
  <si>
    <t>www.iengri.com</t>
  </si>
  <si>
    <t>EagleForce Health</t>
  </si>
  <si>
    <t>Stanley Cambell</t>
  </si>
  <si>
    <t>angela.wakhweya@theeagleforce.net</t>
  </si>
  <si>
    <t>617-901-6803</t>
  </si>
  <si>
    <t>Insight Engineering, Inc.</t>
  </si>
  <si>
    <t>Antony Vaz</t>
  </si>
  <si>
    <t>tony@iengri.com</t>
  </si>
  <si>
    <t>Verfication software</t>
  </si>
  <si>
    <t>Construction, Project Management, Engineering, Procurement Management, International supply chain procurement</t>
  </si>
  <si>
    <t>13241 Wooland Rd</t>
  </si>
  <si>
    <t>Herndon</t>
  </si>
  <si>
    <t>www.earlbeck.com</t>
  </si>
  <si>
    <t>Earlbeck Gases &amp; Technologies</t>
  </si>
  <si>
    <t>Joe Vincent</t>
  </si>
  <si>
    <t>Vice President of Sales</t>
  </si>
  <si>
    <t>jvincent@earlbeck.com</t>
  </si>
  <si>
    <t>FDA Approved Medical Gases (cylinders), All Cylinder Sizes Available (A-E), and Properly Stocked in Volume.</t>
  </si>
  <si>
    <t xml:space="preserve">Delivered in pallets of cylinder gases. </t>
  </si>
  <si>
    <t>Giles Kyser</t>
  </si>
  <si>
    <t>giles.kyser@goldbelt.com</t>
  </si>
  <si>
    <t>Medical Oxygen  Various sixes</t>
  </si>
  <si>
    <t>Various size cylinders of medical oxygen.  Delivered by our trucks</t>
  </si>
  <si>
    <t>Anne Arundel County, Baltimore County, Baltimore City, Calvert county, Carroll County, Cecil County, Charles County, Frederick County, Harford County, Howard County, Montgomery County, Prince George's County, Queen Anne's County, St. Mary's County</t>
  </si>
  <si>
    <t>earthdesignservices.com</t>
  </si>
  <si>
    <t>Earth Design Services, LLC</t>
  </si>
  <si>
    <t>Joseph Colletta</t>
  </si>
  <si>
    <t>earthdesignservices@yahoo.com</t>
  </si>
  <si>
    <t>Equipment/trucks with operators for movement of any resources you may need moved during COVID-19. Skid steer (track/wheeled and walk behind), large wheeled truck mounted cranes, large articulated rubber tire loaders, forklifts, 18' to 26' enclosed refrigerator trucks, truck mounted Prentice loader.</t>
  </si>
  <si>
    <t>www.earthelementssoapworks.com</t>
  </si>
  <si>
    <t>Earth Elements Soapworks</t>
  </si>
  <si>
    <t>Kellie Martin</t>
  </si>
  <si>
    <t>hello@earthelementssoapworks.com</t>
  </si>
  <si>
    <t>202-427-3797</t>
  </si>
  <si>
    <t xml:space="preserve">I can offer hand soap, hand sanitizer, </t>
  </si>
  <si>
    <t>hand sanitizer is available in 2 oz spray bottles, 4 oz hand soap bottles</t>
  </si>
  <si>
    <t>Anne Arundel County, Baltimore County, Baltimore City, Carroll County, Harford County, Queen Anne's County</t>
  </si>
  <si>
    <t>www.ecdlax.com</t>
  </si>
  <si>
    <t>East Coast Dyes, Inc.</t>
  </si>
  <si>
    <t>Michael Kenneally</t>
  </si>
  <si>
    <t>mike@ecdlax.com</t>
  </si>
  <si>
    <t>Face Shields</t>
  </si>
  <si>
    <t>Poly Bag / Box, shrink-wrapped pallet</t>
  </si>
  <si>
    <t>https://www.facebook.com/DeVere-Weatherization-Construction-Services-106977757353605/</t>
  </si>
  <si>
    <t xml:space="preserve">East Coast Remediation </t>
  </si>
  <si>
    <t xml:space="preserve">Justin Swafford </t>
  </si>
  <si>
    <t>Sales Ass.</t>
  </si>
  <si>
    <t>justin@eastcoastmoldremediation.com</t>
  </si>
  <si>
    <t>302-396-7616</t>
  </si>
  <si>
    <t xml:space="preserve">Sanitizing of bulling, offices, vehicles, duct cleaning and sanitization. and more </t>
  </si>
  <si>
    <t>easterncompanies.net</t>
  </si>
  <si>
    <t>Eastern Excavating and Grading Inc.</t>
  </si>
  <si>
    <t>Tracey Hoehn</t>
  </si>
  <si>
    <t>Corporate Secretary</t>
  </si>
  <si>
    <t>traceyhoehn@verizon.net</t>
  </si>
  <si>
    <t>410-305-0934</t>
  </si>
  <si>
    <t>Haul Equipment, vehicles, generators, and anything palleted as well as available fork lifts</t>
  </si>
  <si>
    <t>Easy Rest Adjustable Sleep Systems</t>
  </si>
  <si>
    <t>Ann Mowre</t>
  </si>
  <si>
    <t>410-707-6621</t>
  </si>
  <si>
    <t>www.ecfbiosolutions.com</t>
  </si>
  <si>
    <t>ECF Biosolutions</t>
  </si>
  <si>
    <t>Elizabeth Cho-Fertikh</t>
  </si>
  <si>
    <t>elizabeth@ecfbiosolutions.com</t>
  </si>
  <si>
    <t xml:space="preserve">(1) N95 Masks:  FDA approved, CE mark, NIOSH # 84A-8109.  Manufacturer: Rizhao Sanqui Medical &amp; Health.  China.
(2) KN95 Masks: FDA registered, CE mark.  These are non-NIOSH, and require FDA Emergency Use Authorization clearance (filing to be done), but are ready for general public use.  Manufacturer:  Jiangxie Hornet Industrial Group.  China.
(3) Surgical Air Loop Mask:  FDA registered, CE mark, Chongqing BaiNa Medical Instrument Co, Ltd.  China.
(4) Isolation Gown, AMMI Level 1: EN ISO 13485:2016.  Xianning Full Guard Medical Products Co., Ltd.  China
(5) Isolation Gown, AMMI Level 2: EN ISO 13485:2016, Xianning Full Guard Medical Products Co, Ltd. China
(6) Isolation Gown, AMMI Level 3: EN ISO 13485:2016, Xianning Full Guard Medical Products Co, Ltd.  China
</t>
  </si>
  <si>
    <t>Individual boxes.  Shipping by DHL Air.</t>
  </si>
  <si>
    <t>www.eclipse.us.com</t>
  </si>
  <si>
    <t>Eclipse Group Inc.</t>
  </si>
  <si>
    <t>Steven Saint Amour</t>
  </si>
  <si>
    <t>COO / VP</t>
  </si>
  <si>
    <t>ssaintamour@eclipse.us.com</t>
  </si>
  <si>
    <t>410-533-3041</t>
  </si>
  <si>
    <t>Fabrication, 3D Printing, Electrical &amp; Mechanical Engineering, Underwater Search and Recovery</t>
  </si>
  <si>
    <t>Sizes vary, packaging according to specifications</t>
  </si>
  <si>
    <t>www.etiprecision.com</t>
  </si>
  <si>
    <t>Electrical Test Instruments, LLC</t>
  </si>
  <si>
    <t>Jonathan Blanchard</t>
  </si>
  <si>
    <t>jblanchard@etiprecision.com</t>
  </si>
  <si>
    <t>410-857-1880</t>
  </si>
  <si>
    <t>We manufacture specialty electronics. Our primary business is manufacturing high current circuit breaker test sets and AC/DC variable power supplies, but we may be able to re-purpose some of our manpower and expertise in electronics to build certain components for ventilators. We have 28 employees located in Frederick, MD. We would be looking to understand what critical needs exist to see where we could help.</t>
  </si>
  <si>
    <t>N95 Masks, EZ UP</t>
  </si>
  <si>
    <t>Senior Consultant</t>
  </si>
  <si>
    <t>elitetentsandevents.com</t>
  </si>
  <si>
    <t>Elite Tents and Events</t>
  </si>
  <si>
    <t>Michelle Sleight</t>
  </si>
  <si>
    <t>President/Owner</t>
  </si>
  <si>
    <t>michelle@elitetents.net</t>
  </si>
  <si>
    <t xml:space="preserve">Tenting: 10x10 to 60 x 200 , lighting for inside tents, Side panels, Hard Doors
Tables: 5&amp;6ft round, 6&amp;8ft rectangle and high-tops/cocktail tables
Chairs: Basic folding to Formal Chiavari chairs  
Flooring: Modular/ any size
Staging: Modular/ any size
Heating and A/C for the tents
</t>
  </si>
  <si>
    <t>Delivered by Box Trucks and installed/erected by my crew</t>
  </si>
  <si>
    <t>Consultant</t>
  </si>
  <si>
    <t>Coastallimousines.net</t>
  </si>
  <si>
    <t>Elite Transportation LLC</t>
  </si>
  <si>
    <t>Duane@coastallimousines.net</t>
  </si>
  <si>
    <t>410-723-5466</t>
  </si>
  <si>
    <t xml:space="preserve">If you need transportation services for small groups or individuals, transporting small quantities of goods we have a Sprinter Van, SUV and Sedan available for affiliate rates. </t>
  </si>
  <si>
    <t>Statewide, Somerset County, Wicomico County, Worcester County</t>
  </si>
  <si>
    <t xml:space="preserve">
Joshua D Brown</t>
  </si>
  <si>
    <t xml:space="preserve"> jbrown@elktonsupply.com</t>
  </si>
  <si>
    <t>(410) 398-1900</t>
  </si>
  <si>
    <t>hardware store/lumber yard</t>
  </si>
  <si>
    <t>www.erccCatering.com</t>
  </si>
  <si>
    <t>Emergency Relief Catering Company</t>
  </si>
  <si>
    <t>Edwin Merrigan</t>
  </si>
  <si>
    <t>President / Operations</t>
  </si>
  <si>
    <t>Edwin@boxdmeals.com</t>
  </si>
  <si>
    <t>571-233-5796</t>
  </si>
  <si>
    <t>Large Volume Meal Delivery - Box Meals and Hot Catering Options (Breakfast, Lunch, and Dinner)</t>
  </si>
  <si>
    <t xml:space="preserve">Box Meals are typically packed inside medium size moving boxes. They are not usually on pallets, but can be if necessary. </t>
  </si>
  <si>
    <t>www.itorusa.com</t>
  </si>
  <si>
    <t>Eminence Group, LLC</t>
  </si>
  <si>
    <t>Delores L McKinney</t>
  </si>
  <si>
    <t>dmckinney@eminencegroup.biz</t>
  </si>
  <si>
    <t>443.506.4010</t>
  </si>
  <si>
    <t>NIOSH approved KN95 Mask 1M/month --- FDA approved Surgical Mask w/N95 fabric 8M/month.. beginning 1May20</t>
  </si>
  <si>
    <t>2000 per box (40 individual boxes of 50 mask/box) size 16" L x 14" W x 21" H</t>
  </si>
  <si>
    <t>Sierra Fisher</t>
  </si>
  <si>
    <t>sfisher@ehotelgroup.com</t>
  </si>
  <si>
    <t>(717)437.1322</t>
  </si>
  <si>
    <t>Products we are currently supplying include: digital thermometers, face masks (several sizes/styles), hand sanitizer and sanitizing wipes.</t>
  </si>
  <si>
    <t>Carly Major</t>
  </si>
  <si>
    <t>cmajor@ehotelgroup.com</t>
  </si>
  <si>
    <t>(360) 521.3211</t>
  </si>
  <si>
    <t>N95 Particulate Respirator Masks
Isolation Gowns
Surgical Ear Loop Masks
Disposable Nitrile Gloves:  S, M, L, XL, XXL
Hand Sanitizer:  1oz, 4oz, 8oz, .5 gallon
Clorox Disinfecting Wipes
Anti-Bacterial Liquid Hand Soap
Tyvek Suit:  M, L, XL, XXL
Single Use Disposable Coveralls
Clorox 360 Liquid Form
Medical Booties
Digital Forehead Thermometers</t>
  </si>
  <si>
    <t>Pinpoint US LLC</t>
  </si>
  <si>
    <t>endpointtech.com</t>
  </si>
  <si>
    <t>EndPoint Technologies</t>
  </si>
  <si>
    <t>Joe Pierce</t>
  </si>
  <si>
    <t>joe.pierce@endpointtech.com</t>
  </si>
  <si>
    <t>Tray  Inc.</t>
  </si>
  <si>
    <t>Chris Wright</t>
  </si>
  <si>
    <t>cwright@trayinc.com</t>
  </si>
  <si>
    <t>215-880-7424</t>
  </si>
  <si>
    <t xml:space="preserve">Tray Inc delivers 50MM+ worth of goods and services annually. Our vetted, long-term working relationships with global suppliers includes dozens of manufacturers with a focus on PPE products, all of which are CE &amp; FDA Certified. You can place your trust in Tray to deliver high-quality products, on-time and on-budget. We are currently working with many large hospital networks and municipalities in MD, including supplying Qty: 500,000 N95 Masks, Qty: 500,000 Isolation Gowns, Qty: 500,000 Disposable Face Masks, Qty: 500,000 Face Shields and Qty: 20,000 Safety Goggles for Anne Arundel County, MD. 
</t>
  </si>
  <si>
    <t>Goods will deliver via FedEx, DHL and UPS Priority Air.</t>
  </si>
  <si>
    <t>We partner with IBM Watson to setup and deploy artificial intelligence voice agents and chat agents. We are doing this now for a pharmaceutical industry group. All agencies are being flooded with calls and if we can help by setting up some natural language AI to help understand the questions people are asking and building responses that may provide an answer and alleviate the humans needed to handle the call volume, we would be happy to do that. In addition, we have set up multiple web based surveys, collected data and built web based analytics dashboards to provide immediate and accurate information in a number of instances. We can set up quickly a survey for hospitals and clinics to enter updated information on the current usage of PPE and other equipment and current inventory. We can then build real time dashboards to display the latest data for decision makers to better deploy and re-deploy critical assets.</t>
  </si>
  <si>
    <t>Virtual Services</t>
  </si>
  <si>
    <t>http://www.eacgs.com</t>
  </si>
  <si>
    <t>Enhance A Colour</t>
  </si>
  <si>
    <t>Ryan OConnor</t>
  </si>
  <si>
    <t>roconnor@eacgs.com</t>
  </si>
  <si>
    <t xml:space="preserve">We are producing the approved open source design of University of Kansas Health. The shield and fore head strap are produced out of .020 polycarbonate or .015 PETG. The closed cell foam is neoprene that attaches to the fore head strap. The shield is 12-3/8” W x 10-1/8” H and the fore head strap is adjustable. The foam padding is ¾” H x ½” D x 6” L. They shields are packed as kits. The shields are bagged in groups of 50. We currently have 45,000 units produced and ready to ship. We are producing around 50,000 units per week. We currently just finished an order for 100,000 units for NYC and are reaching out to other areas in the USA to help. </t>
  </si>
  <si>
    <t>We are packing in kits of 50 units. 1 assembled and 49 not assembled with instructions. The box is 20"W x 14" L x 6" H. We are stacking on a skid that is 42" W x 42" D and we are shrink wrapping them. We are stacking in groups of 6 and going 14 rows high or 84". This allows for 4200 shields on a pallet. This allows for 26 pallets on a 53ft trailer that would allow 109,200 units max. We would provide a dedicated trailer from our facility to the warehouse choosing in maryland</t>
  </si>
  <si>
    <t>Brad Benzing</t>
  </si>
  <si>
    <t>robert.benzing@ehi.com</t>
  </si>
  <si>
    <t>240-264-6893</t>
  </si>
  <si>
    <t>Fleet transportation</t>
  </si>
  <si>
    <t>8530 Washington Blvd</t>
  </si>
  <si>
    <t>Jessup</t>
  </si>
  <si>
    <t>www.enterprise.com</t>
  </si>
  <si>
    <t>Enterprise Rent a Car</t>
  </si>
  <si>
    <t>Matt Leis</t>
  </si>
  <si>
    <t>Director of Business Rental</t>
  </si>
  <si>
    <t>matthew.d.leis@ehi.com</t>
  </si>
  <si>
    <t>410-271-7248</t>
  </si>
  <si>
    <t>Cars, SUVs, Stow &amp; Go Minivans, 7 passenger vans, 12 passenger vans, 15 passenger vans, Cargo Vans, Box Trucks, Pick up Trucks with Towing Capability</t>
  </si>
  <si>
    <t>We will deliver vehicles to where needed</t>
  </si>
  <si>
    <t>enterprisetrucks.com</t>
  </si>
  <si>
    <t>Enterprise Truck Rental</t>
  </si>
  <si>
    <t>Branch Manager</t>
  </si>
  <si>
    <t>Vehicles can be delivered state-wide</t>
  </si>
  <si>
    <t>www.enviro-master.com</t>
  </si>
  <si>
    <t>Enviro-Master of Baltimore (REF Hygiene and Disease Prevention LLC)</t>
  </si>
  <si>
    <t>Rodrigo Ferrua</t>
  </si>
  <si>
    <t>rodrigo.ferrua@embaltimore.com</t>
  </si>
  <si>
    <t>479-899-8595</t>
  </si>
  <si>
    <t>COMPANY SIZE:
2019 Annual Revenue: $600K approximately
Number of Employees: 7
WHO WE ARE:
We are a national health and safety company, operating in more than 80 locations across the USA and with more than 20 years of experience in offering health, safety &amp; sanitization services; we are a 3 years old locally owned &amp; operated franchise in MD, servicing more than 200 customers on a weekly basis.
SERVICES &amp; PRODUCTS OFFERED:
- Services provided: decontamination, sanitization and disinfection of Public Spaces or any business or place where people gather (e.g. day cares, professional services, manufacturing facilities, doctor’s offices, schools, churches, vehicles, car rental companies, car dealerships, etc.)
- Products offered: toilet paper, paper towels, cleaning &amp; disinfecting chemical supplies.</t>
  </si>
  <si>
    <t>Services: services are performed by our trained Health Technicians, they have all the tools and equipment to perform the services.
Paper products: delivered on cases
 Toilet Paper - Jumbo Roll: 700 ft/roll, 6 rolls per case
 Paper Towel: 700 ft / roll, 12 rolls per case</t>
  </si>
  <si>
    <t>WWW.OZONEBLAST.NET</t>
  </si>
  <si>
    <t>Environmental Health Solutions</t>
  </si>
  <si>
    <t>SHERWOOD BALLARD JR</t>
  </si>
  <si>
    <t>C.E.O</t>
  </si>
  <si>
    <t>capitalnet1@aol.com</t>
  </si>
  <si>
    <t>www.enviroserve.com</t>
  </si>
  <si>
    <t>EnviroServe Inc.</t>
  </si>
  <si>
    <t>Lance Wilcox</t>
  </si>
  <si>
    <t>Sales Specialist</t>
  </si>
  <si>
    <t>Client Manager</t>
  </si>
  <si>
    <t>lancewilcox@enviroserve.com</t>
  </si>
  <si>
    <t>Full service environmental.  Covid-19 sanitization</t>
  </si>
  <si>
    <t>https://www.epicenterexp.com/</t>
  </si>
  <si>
    <t>Epicenter Experience LLC</t>
  </si>
  <si>
    <t>Timothy Smith</t>
  </si>
  <si>
    <t>tim@epicenterexp.com</t>
  </si>
  <si>
    <t xml:space="preserve">Technology company with a proprietary communication platform allowing privacy compliant direct communication link between a government agency and citizens to support dissemination of information, education and data gathering as well as contact tracing. Can be stood up in 24-48 hours, can screen for certain citizens if desired (e.g., age/race/gender demos or corona virus asymptomatic, symptomatic , infected) and can reach smartphones in a precise city, county or statewide geography.  </t>
  </si>
  <si>
    <t>N/A - Software as a Service (SaaS) cloud-based communication platform</t>
  </si>
  <si>
    <t>Michael Shaw</t>
  </si>
  <si>
    <t>mike@equipmentrecycle.com  jnmtrading@gmail.com</t>
  </si>
  <si>
    <t>410-419-9972</t>
  </si>
  <si>
    <t>beds, stretchers, folding cots and triage cots</t>
  </si>
  <si>
    <t>www.eriksen.com</t>
  </si>
  <si>
    <t>Eriksen Translations Inc.</t>
  </si>
  <si>
    <t>Will Lach</t>
  </si>
  <si>
    <t>will.lach@eriksen.com</t>
  </si>
  <si>
    <t>917-370-2808</t>
  </si>
  <si>
    <t>We provide translation services for public announcements such as web content, social media posts, handouts and posters, etc. We currently serve NYC and NYS in this capacity.</t>
  </si>
  <si>
    <t>ESCO ASTER</t>
  </si>
  <si>
    <t>Xiangliang Lin  xl.lin@escoaster.com
Recommended by the Embassy of Singapore. If you are interested in connecting with this company, please email felicia.pullam@maryland.gov.</t>
  </si>
  <si>
    <t>-Closed-system swab booth
-Mobile labs</t>
  </si>
  <si>
    <t>https://www.eurekafacts.com/</t>
  </si>
  <si>
    <t>EurekaFacts, LLC</t>
  </si>
  <si>
    <t>Jorge Restrepo</t>
  </si>
  <si>
    <t>restrepoj@eurekafacts.com</t>
  </si>
  <si>
    <t>240-403-1636</t>
  </si>
  <si>
    <t xml:space="preserve">EurekaFacts is a full-service market research firm that also includes a multilingual call center, online interviewing capacity, and vast data collection experience. Headquartered in Rockville Maryland, we are a leading insights provider for education, public opinion, transportation, urban planning, and customer satisfaction research. We partner with federal, state, and local government agencies to provide innovative quantitative and qualitative research including the use of artificial intelligence (AI), geographic information systems (GIS), and advanced analytics. </t>
  </si>
  <si>
    <t>Our multilingual call center, online interviewing capacity, and data collection expertise has moved online, so all our employees can safely work at home.</t>
  </si>
  <si>
    <t>https://www.eventinstallationservicesgroup.com/</t>
  </si>
  <si>
    <t>www.limbachinc.com</t>
  </si>
  <si>
    <t>Limbach Company LLC</t>
  </si>
  <si>
    <t>Event Installation Services Group</t>
  </si>
  <si>
    <t>Paul Pinther</t>
  </si>
  <si>
    <t>Sales Executive / Project Manager</t>
  </si>
  <si>
    <t>paulp@eventinstallationservicesgroup.com</t>
  </si>
  <si>
    <t>Anne Arundel County, Baltimore County, Baltimore City, Calvert county, Carroll County, Cecil County, Charles County, Frederick County, Harford County, Howard County, Montgomery County, Prince George's County, St. Mary's County</t>
  </si>
  <si>
    <t>10' x 10' Tents up to 132' x 1,000' Clearspan Tent Structures for use as Hospitals, testing facilities, food distribution, check points etc.</t>
  </si>
  <si>
    <t>Materials would be delivered on Tractor trailers or on straight trucks depending on the order size. Our in house labor crews will unload and install all materials.</t>
  </si>
  <si>
    <t>Nick Pignetti</t>
  </si>
  <si>
    <t>nick@goeventpro.net</t>
  </si>
  <si>
    <t>410-916-2961</t>
  </si>
  <si>
    <t>planners and producers of events</t>
  </si>
  <si>
    <t>Evermountain(Shanghai) Trading Co,.Ltd.        
www.neuronlab.cn</t>
  </si>
  <si>
    <t>Jon Chen</t>
  </si>
  <si>
    <t>jon.chen@neuronlab.cn</t>
  </si>
  <si>
    <t>(+86)13761831894</t>
  </si>
  <si>
    <t>Onevracorp.com</t>
  </si>
  <si>
    <t>Evian Manufacturing LLC</t>
  </si>
  <si>
    <t>Dwayne Huggins</t>
  </si>
  <si>
    <t>evianmfg@gmail.com</t>
  </si>
  <si>
    <t>Hospital Gowns - Standard size and patterns. 7900 currently available to ship within 24-72 hours
.
Surgical Masks w/o shields -2500 available
KN95 Masks 2500 available
Hospital Curtains w/tracks hung and installed within 5 business days anywhere in the State</t>
  </si>
  <si>
    <t>www.excel-mechanical.com</t>
  </si>
  <si>
    <t>Excel Mechanical Contractors, LLC</t>
  </si>
  <si>
    <t>James Bloom</t>
  </si>
  <si>
    <t>jbloom@excel-mechanical.com</t>
  </si>
  <si>
    <t>610-937-7325</t>
  </si>
  <si>
    <t>Team of 10 Union trained HVAC, refrigeration, and plumbing technicians.  Offering service and install of all mechanical equipment, with specialization in high purity systems (cleanroom, lab, medical, gas systems).</t>
  </si>
  <si>
    <t>https://www.excelleratemfg.com/</t>
  </si>
  <si>
    <t>Excellerate Manufacturing</t>
  </si>
  <si>
    <t>Patrick Orioles</t>
  </si>
  <si>
    <t>Strategic Account Leader</t>
  </si>
  <si>
    <t>pat.orioles@excelleratemfg.com</t>
  </si>
  <si>
    <t>920-428-0822</t>
  </si>
  <si>
    <t xml:space="preserve">We have developed Emergency Deployable Medical Units (EDMU's) using sea-container style enclosures. Units come in either 40ft or 20ft configurations, fully finished inside to mimic a health care facility patient exam, triage, care, admin (Ante) rooms. Fully configurable to a Clients specific needs, these units can be deployed anywhere in the US in two weeks from valid purchase order. Units are currently being manufactured in Appleton, WI and Olathe, KS. </t>
  </si>
  <si>
    <t>Units are delivered by flat bed semi-trailers</t>
  </si>
  <si>
    <t>Eyre Bus Tour</t>
  </si>
  <si>
    <t>Matt Eyre</t>
  </si>
  <si>
    <t>MattE@eyre.com</t>
  </si>
  <si>
    <t>410-442-7418</t>
  </si>
  <si>
    <t>Shuttles / Buses / Transportation - Aid in the response to the COVID-19 criss</t>
  </si>
  <si>
    <t>Hussein Cholkamy</t>
  </si>
  <si>
    <t>hussein@eyrus.com</t>
  </si>
  <si>
    <t>202-714-0709</t>
  </si>
  <si>
    <t>Citizen moniroing software</t>
  </si>
  <si>
    <t>2101 L St</t>
  </si>
  <si>
    <t xml:space="preserve">Washington </t>
  </si>
  <si>
    <t>www.fabricationevents.com</t>
  </si>
  <si>
    <t>Fabrication Events</t>
  </si>
  <si>
    <t>Paul Hines</t>
  </si>
  <si>
    <t>paul@fabricationevents.com, kathleen@fabricationevents.com</t>
  </si>
  <si>
    <t>Lodging, bedding and related support products &amp; services (tents, testing sites, lighting, etc.), Manufacturing of masks and other PPEs, Transportation Services</t>
  </si>
  <si>
    <t>Face masks and other PPE - Fabrication Events, Inc is a special event decor company that offers a variety of decorative options, their primary services are draping, dance floor, staging, decor &amp; furniture. Company has pivoted their business model to make face masks, head coverings and other PPE. that according to their website are: "face and neck cover Breathable, tight weave, stretch fabric. Water resistant Washable, Bleach-abl</t>
  </si>
  <si>
    <t>Anne Arundel County, Baltimore County, Baltimore city, Frederick County, Howard County, Montgomery County</t>
  </si>
  <si>
    <t>96 room hotel available for self isolation, emergency response services</t>
  </si>
  <si>
    <t>Fairfield Inn &amp; Suites Baltimore Downtown/Inner Harbor</t>
  </si>
  <si>
    <t>Danielle Emich</t>
  </si>
  <si>
    <t>danielle.l.emich@marriott.com</t>
  </si>
  <si>
    <t>We have 155 sleeping rooms on site. Each room has a refrigerator, coffee maker, and alarm clock. We have a common space where breakfast is served complimentary and a microwave is available 24 hours.</t>
  </si>
  <si>
    <t>68 rooms containing 2 queen beds and 86 rooms containing 1 king sized bed</t>
  </si>
  <si>
    <t>www.global-ppe.com</t>
  </si>
  <si>
    <t>Global-PPE</t>
  </si>
  <si>
    <t>Dr. Robert M. Yandrofski</t>
  </si>
  <si>
    <t>VP Business Development</t>
  </si>
  <si>
    <t>robert@global-ppe.com</t>
  </si>
  <si>
    <t>+1 (310) 890-9795</t>
  </si>
  <si>
    <t xml:space="preserve">Item No.	Description	Product Specifications	Product Certification	Available Quantity (Units)	Estimated Delivery
1	3-layer Surgical Mask	3-Layer	YY/T 0969-2013, CE, FDA Certified	1,000,000	7-15 days
2	KN95 Mask (Regular)		CE, FDA Certified	500,000	7-15 days
3	KN95 Mask (Medical)		Standard: GB19083-2010, CE, FDA Certified	500,000	7-15 days
4	Disposable Nitrile Gloves (Pairs)	3.5g, Blue, Powder-free for examination	"AQL 1.5, CE mark (medical device), 
Council Directive 93/42/EEC; EN 455 standard"	500,000	7-15 days
5	Surgical Isolation Gowns	Medical Protective Clothing: Sizes (S/M/L)	Standard:GB19082-2009, CE, FDA Certified	100,000	7-15 days
6	Disposable Medical Protective Coverall Suit		CE, FDA Certified	100,000	7-15 days
7	Shoe Covers, Protective Overboot (Pairs)	Single-use 	CE Certified	100,000	7-15 days
8	Medical Protective hood	Single-use, II type: Flat cap 	CE Certified	100,000	7-15 days
9	Medical Protection Goggles		CE Certified	100,000	7-15 days
10	Medical Protective Face Shield	With brow-guard &amp; visor	CE Certified	100,000	7-15 days
</t>
  </si>
  <si>
    <t>Depends on specific PPE or supply -- most likely pallets</t>
  </si>
  <si>
    <t>104 room close to the airport and downtown baltimore</t>
  </si>
  <si>
    <t>FASTBEDS-NA.com</t>
  </si>
  <si>
    <t>FASTBEDS-NA</t>
  </si>
  <si>
    <t>Capacity of 10,000 emergency field beds within 10 days of order date</t>
  </si>
  <si>
    <t>https://fatheadz.com/blogs/headz-up/fatheadz-eyewear-rico-elmore-shifts-production-to-support-covid-19-response</t>
  </si>
  <si>
    <t>Fatheadz,Inc</t>
  </si>
  <si>
    <t>Rico Elmore</t>
  </si>
  <si>
    <t>rico@fatheadz.com</t>
  </si>
  <si>
    <t xml:space="preserve">Safety Glasses, Goggles and Splash Shields </t>
  </si>
  <si>
    <t xml:space="preserve">Vary's from all different packages... All prices include delivery </t>
  </si>
  <si>
    <t>www.federalresources.com</t>
  </si>
  <si>
    <t>Federal Resources Supply Company</t>
  </si>
  <si>
    <t>Karl Lewis</t>
  </si>
  <si>
    <t>Director - First Responder Solutions</t>
  </si>
  <si>
    <t>karl.lewis@federalresources.com</t>
  </si>
  <si>
    <t>We distribute all types of PPE including masks, PAPRs, SCBAs, chemical/biological protective suits, CBRNE detection systems, hazmat response equipment and training</t>
  </si>
  <si>
    <t>We a large warehouse in Stevensville MD (200,000+ sq. ft.) where we take in and delivery goods to first responders across the country. Some items may be packaged as a single box, others are multiple pallets, and even large conex box deliveries</t>
  </si>
  <si>
    <t xml:space="preserve">sertasimmonsbedding.com </t>
  </si>
  <si>
    <t>Serta Simmons Bedding Company</t>
  </si>
  <si>
    <t xml:space="preserve">Laura Brown </t>
  </si>
  <si>
    <t xml:space="preserve">lbrown@sertasimmons.com </t>
  </si>
  <si>
    <t>Kim Ford</t>
  </si>
  <si>
    <t>kimford1330@gmail.com</t>
  </si>
  <si>
    <t>301-957-8986</t>
  </si>
  <si>
    <t>www.fltr.com</t>
  </si>
  <si>
    <t>FLTR, Inc.</t>
  </si>
  <si>
    <t>Josh Weinberg</t>
  </si>
  <si>
    <t>josh.weinberg@ubiolabs.com</t>
  </si>
  <si>
    <t>We can provide N95 and KN95 respirators</t>
  </si>
  <si>
    <t>We can delivery pallets that have 8000 respirators, packaged in boxes of 100 masks per box.</t>
  </si>
  <si>
    <t>Bob Brooks</t>
  </si>
  <si>
    <t>bobb@foamulations.biz</t>
  </si>
  <si>
    <t>443-353-0914, 410-428-2475</t>
  </si>
  <si>
    <t>material that can be fabricated into masks that will actually kill Corona Virus immediately upon contact</t>
  </si>
  <si>
    <t>www.lmnt.ac</t>
  </si>
  <si>
    <t>LMNT Accessories LLC</t>
  </si>
  <si>
    <t>(917) 810-3688</t>
  </si>
  <si>
    <t>Steve Rands</t>
  </si>
  <si>
    <t>steve@forgedweld.com</t>
  </si>
  <si>
    <t>(301) 997-3033</t>
  </si>
  <si>
    <t>metal fabrication</t>
  </si>
  <si>
    <t>Leonardtown</t>
  </si>
  <si>
    <t xml:space="preserve">https://www.fortressdiagnostics.com/news/2020/march/covid-19-coronavirus
</t>
  </si>
  <si>
    <t>Fortress Diagnostics</t>
  </si>
  <si>
    <t>Mervyn Russell</t>
  </si>
  <si>
    <t xml:space="preserve">Export Development Manager
</t>
  </si>
  <si>
    <t xml:space="preserve">mervyn@fortressdiagnostics.com
</t>
  </si>
  <si>
    <t xml:space="preserve">0044 (0)28 9448 2983 
</t>
  </si>
  <si>
    <t>www.fulltiltbrewing.com</t>
  </si>
  <si>
    <t>Full Tilt Brewing</t>
  </si>
  <si>
    <t>Daniel Baumiller</t>
  </si>
  <si>
    <t>dan@fulltiltbrewing.com</t>
  </si>
  <si>
    <t>We package products every day and will package to spec.</t>
  </si>
  <si>
    <t>Jessica Joyce</t>
  </si>
  <si>
    <t xml:space="preserve">
jessica.joyce@fullypromoted.com</t>
  </si>
  <si>
    <t>410-948-0611</t>
  </si>
  <si>
    <t>"essential supplies"</t>
  </si>
  <si>
    <t>1220A E Joppa Rd</t>
  </si>
  <si>
    <t>Towson</t>
  </si>
  <si>
    <t>Futech</t>
  </si>
  <si>
    <t>Futech Engineering Solutions, LLC</t>
  </si>
  <si>
    <t>Sherman L.Davis</t>
  </si>
  <si>
    <t>Founder CEO</t>
  </si>
  <si>
    <t>sdavis@futech-eng.com</t>
  </si>
  <si>
    <t>Ability to assemble and distribute ventilators, filters for mask, and service medical equipments.</t>
  </si>
  <si>
    <t>We have the ability to package and box products using wraps and also a facility to store pallets to house products until delivery.</t>
  </si>
  <si>
    <t>www.fx3plastics.com</t>
  </si>
  <si>
    <t>FX3 Plastics Corp</t>
  </si>
  <si>
    <t>John Spaight</t>
  </si>
  <si>
    <t>john@fx3plastics.com</t>
  </si>
  <si>
    <t>Clear plastics face shield and molded headband</t>
  </si>
  <si>
    <t>18"x18" box shipped in package of 100 shields.  Individual or on pallet</t>
  </si>
  <si>
    <t>https://g11.tech/covid/</t>
  </si>
  <si>
    <t xml:space="preserve">G11 Technology Partners </t>
  </si>
  <si>
    <t xml:space="preserve">Amani Phipps </t>
  </si>
  <si>
    <t>Ap@g11.tech</t>
  </si>
  <si>
    <t>8006564771x2</t>
  </si>
  <si>
    <t xml:space="preserve">The ClearMask™ is an, FDA allowed transparent face mask with full-face visibility for use in healthcare settings. Our mask provides assured protection with a smart design optimized for comfort and breathability. ClearMask™ is more comfortable for providers to wear, minimizes chafing and bruising, and eases the major pain points experienced while wearing traditional masks.
We have the capacity to produce and deliver 10’s of millions of masks. </t>
  </si>
  <si>
    <t xml:space="preserve">Our mask are delivered via pallets on daily shipping schedules (size varies on size of orders) that can ramp up to 800k a day. </t>
  </si>
  <si>
    <t>https://www.marriott.com/hotels/travel/wastg-towneplace-suites-gaithersburg/</t>
  </si>
  <si>
    <t>Gaithersburg Hospitality Corp., dba TownePlace Suites by Marriott Gaithersburg</t>
  </si>
  <si>
    <t>Teresa Sullivan</t>
  </si>
  <si>
    <t>teresa.sullivan@bfsaul.com</t>
  </si>
  <si>
    <t xml:space="preserve">90 room extended stay hotel. Each room has a full-sized refrigerator, microwave, and stove top. </t>
  </si>
  <si>
    <t xml:space="preserve">The hotel is located at 212 Perry Parkway in Gaithersburg, MD. </t>
  </si>
  <si>
    <t>https://gamebreaker.com/</t>
  </si>
  <si>
    <t>GameBreakers</t>
  </si>
  <si>
    <t>Raymond Willis Jr</t>
  </si>
  <si>
    <t>raywillisjr@aol.com</t>
  </si>
  <si>
    <t>NIOSH N95, KN95, 3-Ply disposable surgical masks level 1 &amp;2, Face Shields, Gowns, &amp; Other
PPE</t>
  </si>
  <si>
    <t>lwiassoc.com</t>
  </si>
  <si>
    <t>Packages can be delivered FOB in boxes</t>
  </si>
  <si>
    <t>Living Well Innovations</t>
  </si>
  <si>
    <t>Arthur Danziger</t>
  </si>
  <si>
    <t>arthur@livingwellinnovations.com</t>
  </si>
  <si>
    <t>Yvette Butler-Yeboah</t>
  </si>
  <si>
    <t>ybutler@gapbusterinc.org</t>
  </si>
  <si>
    <t>240-678-5480</t>
  </si>
  <si>
    <t>COVID-19 Test Facility</t>
  </si>
  <si>
    <t>15825 Shady Rd</t>
  </si>
  <si>
    <t>https://www.garexindustries.com</t>
  </si>
  <si>
    <t>Garex Industries LLC</t>
  </si>
  <si>
    <t>Eser Garip</t>
  </si>
  <si>
    <t>eser@garexindustries.com</t>
  </si>
  <si>
    <t>thermometer, sanitizer, n95 masks, medical masks, gloves</t>
  </si>
  <si>
    <t>pallets</t>
  </si>
  <si>
    <t>Dean Maghsadi</t>
  </si>
  <si>
    <t>Dean.Maghsadi@gebbsconsulting.com</t>
  </si>
  <si>
    <t>443-465-8752</t>
  </si>
  <si>
    <t>Healthcare IT Consulting and Staffing</t>
  </si>
  <si>
    <t>300 E Joppa Rd #303, Towson, MD 21286</t>
  </si>
  <si>
    <t>www.gekdesignsllc.com</t>
  </si>
  <si>
    <t>GEKDesigns, L.L.C.</t>
  </si>
  <si>
    <t>Thomas Ward</t>
  </si>
  <si>
    <t>thomas.ward891@gmail.com</t>
  </si>
  <si>
    <t>3D Printing.</t>
  </si>
  <si>
    <t>Anne Arundel County, Calvert county</t>
  </si>
  <si>
    <t xml:space="preserve">
Edison Geller</t>
  </si>
  <si>
    <t>edison@gellerlighting.com</t>
  </si>
  <si>
    <t>LIGHT BULBS, BATTERIES, LIGHT FIXTURES (TEMPORARY &amp; PERMINANT), and LIGHTING/ELECTRICAL COMPONENTS, batteries</t>
  </si>
  <si>
    <t>Genetworx</t>
  </si>
  <si>
    <t>Steve Crossley</t>
  </si>
  <si>
    <t>VP of Acquisitions and Strategic Growth</t>
  </si>
  <si>
    <t>scrossley@recoverycoa.com</t>
  </si>
  <si>
    <t>609-560-3756</t>
  </si>
  <si>
    <t>molecular COVID-19 testing, with 24 hour results</t>
  </si>
  <si>
    <t>Briana Sigman</t>
  </si>
  <si>
    <t>Briana@symptomsolutions.com</t>
  </si>
  <si>
    <t>https://www.georgiaexpo.com/disaster-relief-custom-sewing/</t>
  </si>
  <si>
    <t>Georgia Expo Manufacturing Corporation</t>
  </si>
  <si>
    <t>Jinal Patel</t>
  </si>
  <si>
    <t>Customer Manager</t>
  </si>
  <si>
    <t>jinal@georgiaexpo.com</t>
  </si>
  <si>
    <t>770-408-1078</t>
  </si>
  <si>
    <t xml:space="preserve">Testing Rooms, Screening Rooms, Room Dividers </t>
  </si>
  <si>
    <t xml:space="preserve">On Pallets </t>
  </si>
  <si>
    <t>https://www.ihg.com/holidayinnexpress/hotels/us/en/germantown/wasgl/hoteldetail#scmisc=nav_hoteldetail_ex</t>
  </si>
  <si>
    <t>Germantown Hospitality LLC, dba Holiday Inn Express Germantown</t>
  </si>
  <si>
    <t xml:space="preserve">177 room hotel with full food &amp; beverage facilities/kitchen as well as 4000 square feet of meeting/staging area. Each room has its own mini fridge and microwave. </t>
  </si>
  <si>
    <t xml:space="preserve">The hotel is located at 20260 Goldenrod Lane in Germantown, MD. </t>
  </si>
  <si>
    <t>www.ges.com</t>
  </si>
  <si>
    <t>GES (Global Experience Specialists)</t>
  </si>
  <si>
    <t>Andy Callen</t>
  </si>
  <si>
    <t>acallen@ges.com</t>
  </si>
  <si>
    <t>412.721.1597</t>
  </si>
  <si>
    <t>We would deliver wall systems to create temporary sectioned rooms/dividers to ship on pallets. our trucks can be loaded at a dock or shipped with a lift gate. With our labor which we can provide if necessary, our labor team can be responsible to offloading and installation</t>
  </si>
  <si>
    <t>Paul Huelskamp</t>
  </si>
  <si>
    <t>phuelskamp@getwellnetwork.com</t>
  </si>
  <si>
    <t>240-482-4240</t>
  </si>
  <si>
    <t>COVID19population tracking</t>
  </si>
  <si>
    <t>7700 Old Georgetown Rd</t>
  </si>
  <si>
    <t>Bethesda</t>
  </si>
  <si>
    <t>mlee@ptcintl.com</t>
  </si>
  <si>
    <t xml:space="preserve">Gexpro / Rexel USA </t>
  </si>
  <si>
    <t>Carleton Coles</t>
  </si>
  <si>
    <t>Carleton.Coles@gexpro.com</t>
  </si>
  <si>
    <t xml:space="preserve"> 443-838-4500</t>
  </si>
  <si>
    <t>electrical wholesale distributor, Critical Power and Lighting Kits for Triage Tents</t>
  </si>
  <si>
    <t>www.fredericksupply.com</t>
  </si>
  <si>
    <t>Gilbert Development Group, Inc DBA Frederick Supply</t>
  </si>
  <si>
    <t>Ian Gilbert</t>
  </si>
  <si>
    <t>ian@fredericksupply.com</t>
  </si>
  <si>
    <t>Full Face "Defense Shield" Non Ansi, disposable</t>
  </si>
  <si>
    <t>A case/box is 150 shields, a pallet is approx 15 boxes</t>
  </si>
  <si>
    <t>Meredith Mears</t>
  </si>
  <si>
    <t>Merry@ggibuilds.com</t>
  </si>
  <si>
    <t>443-944-4464</t>
  </si>
  <si>
    <t>Various Healthcare Items</t>
  </si>
  <si>
    <t>Henri Gardner</t>
  </si>
  <si>
    <t>hgardner704@aol.com</t>
  </si>
  <si>
    <t>202-345-3047</t>
  </si>
  <si>
    <t>test kits, masks, anti-microbial gloves, hazard suits, management services</t>
  </si>
  <si>
    <t>www.globalmessenger.com</t>
  </si>
  <si>
    <t>Global Messenger Corporation</t>
  </si>
  <si>
    <t>Steve Hyman</t>
  </si>
  <si>
    <t>Steve@globalmessenger.com</t>
  </si>
  <si>
    <t>(410) 234-3100, ext. 15</t>
  </si>
  <si>
    <t>Delivery vehicles consisting of cars, vans and dock high trucks</t>
  </si>
  <si>
    <t>Anne Arundel County, Baltimore County, Baltimore City, Carroll County, Frederick County, Harford County, Howard County, Montgomery County, Prince George's County</t>
  </si>
  <si>
    <t>www.g-uav.com</t>
  </si>
  <si>
    <t>Globe UAV GmbH</t>
  </si>
  <si>
    <t>Thomas Schommler</t>
  </si>
  <si>
    <t>Solution Consultant</t>
  </si>
  <si>
    <t>t.schommler@g-uav.com</t>
  </si>
  <si>
    <t>+491718888870</t>
  </si>
  <si>
    <t xml:space="preserve">UAV for the transport of medical goods up to 2 kg such as tissue samples, blood tests, corona tests, drugs or AED defibrillators.
UAV for monitoring critical infrastructure structures, border controls, area and air surveillance. 30x ZoomCamera and incl. ThermalCam 640x480 resolution.
Our flight systems use the existing mobile radio network for the entire data transfer and can thus cover distances of up to 50km and offer flight times of up to 60 minutes. 
A double drive (X8 type), parachutes as well as numerous safety mechanisms on board ensure a smooth landing, even if necessary.
All data is encrypted according to AES-256 bit! We use all available mobile phone frequencies: 4G, 3G, 2G and Edge and can also operate our own APNs and private LTE. Your data belongs to you and will not be transmitted to any other servers !
</t>
  </si>
  <si>
    <t>UAV will be delivered in a transportbox (88x88x78cm) wrapped. Incoterms ExW Globe UAV Warehouse in Delbrück. The purchaser is responsible for obtaining the necessary official permitts including compulsory insurance.</t>
  </si>
  <si>
    <t>http://gmeenterprises.net</t>
  </si>
  <si>
    <t>President / CEO</t>
  </si>
  <si>
    <t>GME Enterprises</t>
  </si>
  <si>
    <t>Gwen Muse-Evans-*-</t>
  </si>
  <si>
    <t>g.museevans@gmeenterprises.net</t>
  </si>
  <si>
    <t xml:space="preserve">Consultants on demand to provide professional services, impact analysis, policy and process development, communications, strategy and mission support, table-top testing, disaster response, disaster risk management, disaster framework development, </t>
  </si>
  <si>
    <t>president</t>
  </si>
  <si>
    <t>571.247.3829</t>
  </si>
  <si>
    <t>Powered Air Purifying Respirator, PPEs,</t>
  </si>
  <si>
    <t>www.radissonhotels.com</t>
  </si>
  <si>
    <t>Goldwater Hospitality LLC dba Country Inn and Suites East Washington DC</t>
  </si>
  <si>
    <t>Pallets</t>
  </si>
  <si>
    <t>Hotel with 74 rooms including large double king bed suites, double queen bedrooms, and single rooms. We have ample parking, free wifi, and onsite laundry services.</t>
  </si>
  <si>
    <t>Statewide, Prince George's County</t>
  </si>
  <si>
    <t>www.GLEsales.com</t>
  </si>
  <si>
    <t>Government Lab Enterprises, LLC</t>
  </si>
  <si>
    <t>Camille Fontellio</t>
  </si>
  <si>
    <t>camille@glesales.com</t>
  </si>
  <si>
    <t xml:space="preserve">We supply laboratory equipment and furniture including sterilizers, chemical fume hoods, biosafety cabinets, laminar flow hoods, incubators, centrifuges, base cabinets, countertop (phenolic resin and epoxy resin), sinks, eye wash stations and more. </t>
  </si>
  <si>
    <t xml:space="preserve">Depending on the size of the items ordered. Small items under 75 lbs will be packaged in a box shipped via UPS or FedEx Ground or it will be shipped on pallet and crate for items larger than 75 lbs via Freight carrier. Cabinetry will be shrink wrapped on  a pallet and shipped via Freight Carrier. Please let us know if you have a preferred shipper. Please let us know if you need in lab delivery and/or installation. Installation does not include utility connections. </t>
  </si>
  <si>
    <t>www.govmlo.com</t>
  </si>
  <si>
    <t>Government MLO Supplies</t>
  </si>
  <si>
    <t>Zak Elyasi</t>
  </si>
  <si>
    <t>zelyasi@gmail.com</t>
  </si>
  <si>
    <t>Supplier of industrial products to government agencies since 2009 of masks, sanitizers, disinfectant cleaner and wipes.</t>
  </si>
  <si>
    <t>items will be delivered on pallets.  Prefer case quantities.</t>
  </si>
  <si>
    <t>GRANIX.COM</t>
  </si>
  <si>
    <t>GRANIX INC</t>
  </si>
  <si>
    <t>AHMET TOPCU</t>
  </si>
  <si>
    <t>PRESIDENT/OWNER</t>
  </si>
  <si>
    <t>info@granix.com</t>
  </si>
  <si>
    <t>410-967-9450</t>
  </si>
  <si>
    <t>ONCE OPERATIONAL WE WILL BE ABLE TO PRODUCE 1.1 MILLION SURGICAL MASKS AND 650,000 N95 MASKS A MONTH WITH ONLY ONE SHIFT FOR OUR FIRST RESPONDERS AND HOSPITALS IN MD.</t>
  </si>
  <si>
    <t>GOODS WILL BE BOXED AND/OR SHRINK WRAPPED ON PALLETS.</t>
  </si>
  <si>
    <t>www.GBP.com</t>
  </si>
  <si>
    <t>Green Bay Packaging Inc</t>
  </si>
  <si>
    <t>Rick MacDougall</t>
  </si>
  <si>
    <t>rmacdougall@gbp.com</t>
  </si>
  <si>
    <t>410-913-3907</t>
  </si>
  <si>
    <t>Manufacture corrugated boxes and packaging</t>
  </si>
  <si>
    <t>Product is shipped knock down flat, strapped and placed on pallets</t>
  </si>
  <si>
    <t>Alejandra Ivanovich</t>
  </si>
  <si>
    <t>greenlimecleaning@gmail.com</t>
  </si>
  <si>
    <t>410-900-0920</t>
  </si>
  <si>
    <t xml:space="preserve"> supplies, equipment  people and we are willing to sanitize any building </t>
  </si>
  <si>
    <t>Roger Isaacs</t>
  </si>
  <si>
    <t>roger@isaacs-assoc.com</t>
  </si>
  <si>
    <t>616-550-2029</t>
  </si>
  <si>
    <t>buses and support staff</t>
  </si>
  <si>
    <t>3539 Water Walk Drive SW</t>
  </si>
  <si>
    <t>Grandville</t>
  </si>
  <si>
    <t>www.groomeindustrial.com</t>
  </si>
  <si>
    <t>Groome Industrial Service Group, LLC</t>
  </si>
  <si>
    <t>Steve Houghton</t>
  </si>
  <si>
    <t>tziegner@groomeindustrial.com</t>
  </si>
  <si>
    <t>COVID19 Disinfecting and Complete Clean Downs</t>
  </si>
  <si>
    <t>Shrink wrapped Pallet</t>
  </si>
  <si>
    <t>GrueneAnolyte.com</t>
  </si>
  <si>
    <t>Gruene Anolyte</t>
  </si>
  <si>
    <t>Pacifico Soldati</t>
  </si>
  <si>
    <t>VP of Marketing</t>
  </si>
  <si>
    <t>p.soldati@grueneanolyte.com</t>
  </si>
  <si>
    <t>We have a Class IV Disinfectant called GrungeWash that is on the EPA's List N for effectiveness against the novel Coronavirus (SARS-CoV-2).</t>
  </si>
  <si>
    <t>Shipping gallons in cases of 4 in individual boxes or we can palletize. Can also fill 265 gallon totes as well for industrial/commercial massive scale disinfection.</t>
  </si>
  <si>
    <t>www.hagertyconsulting.com</t>
  </si>
  <si>
    <t>Hagerty Consulting, Inc.</t>
  </si>
  <si>
    <t>Katie Freeman</t>
  </si>
  <si>
    <t>katie.freeman@hagertyconsulting.com</t>
  </si>
  <si>
    <t>510-851-2664</t>
  </si>
  <si>
    <t>Consulting services support for the emergency operations center, field operations sites, and cost recovery.</t>
  </si>
  <si>
    <t>We can deliver set up and install a portable expandable structure for beds, testing, quarantine We also have access to masks, gowns, face shields and all personal protection items, direct from factory.</t>
  </si>
  <si>
    <t>Hampton Inn</t>
  </si>
  <si>
    <t>columbiagm@jh-corp.com</t>
  </si>
  <si>
    <t>410-997-8555</t>
  </si>
  <si>
    <t>Hotel</t>
  </si>
  <si>
    <t>8880 Columbia</t>
  </si>
  <si>
    <t>Columbia</t>
  </si>
  <si>
    <t>https://www.hilton.com/en/hotels/andmdhx-hampton-suites-annapolis/</t>
  </si>
  <si>
    <t>Hampton Inn &amp; Suites Annapolis</t>
  </si>
  <si>
    <t>Shawn Coleman-Downer</t>
  </si>
  <si>
    <t>Shawn.Downer@hilton.com</t>
  </si>
  <si>
    <t xml:space="preserve">117 room Hotel </t>
  </si>
  <si>
    <t>We accept all packages and deliveries</t>
  </si>
  <si>
    <t>HOTEL/ LODGING 100+ rooms available. Kings/ 2 Queen Beds/ Suites Available.
 Free Breakfast, Parking, Discounted Gov't Relief Rates 
 -Capria McClearn 571-310-1033 contact</t>
  </si>
  <si>
    <t>Hampton Inn Baltimore has 126 guestrooms, 50 with two queen beds, 76 with one king bed. Each guestroom offers spacious accommodations, microwave and refrigerator. Complimentary internet access is available throughout the hotel. Grab and Go breakfast bags are available each morning for our guests, and our market is stocked with beverages, snacks and frozen meals.</t>
  </si>
  <si>
    <t>83 guestrooms, equipped with 2 beds or 1 king. Private coffee maker, fridge &amp; microwaves in all rooms, complimentary parking &amp; wi-fi, small breakfast included (everything pre-wrapped/packaged)</t>
  </si>
  <si>
    <t>happyfarmbotanicals.com</t>
  </si>
  <si>
    <t>Happy Farm Botanicals</t>
  </si>
  <si>
    <t>Noreen Moriarty</t>
  </si>
  <si>
    <t>VP, Marketing</t>
  </si>
  <si>
    <t>noreen@hfblabs.com</t>
  </si>
  <si>
    <t>206-383-4895 or 410-344-2040</t>
  </si>
  <si>
    <t>80% Alcohol Hand Sanitizer 2 oz, 8 oz, 12 oz</t>
  </si>
  <si>
    <t>We can deliver via fedex by case or drive local shipments.  We can ship on pallet for larger orders.</t>
  </si>
  <si>
    <t>Statewide, Anne Arundel County, Baltimore County, Baltimore City, Charles County, Frederick County, Montgomery County, Prince George's County, Washington County</t>
  </si>
  <si>
    <t xml:space="preserve">Ventilators - Harbor Designs is a manufacturing design and engineering company providing innovative solutions to bring new products to production. They will be using the grant funds to purchase machinery, equipment and materials to produce Ambu Bag venitalors. </t>
  </si>
  <si>
    <t>Sales Agent</t>
  </si>
  <si>
    <t>www.hatchexhibits.com</t>
  </si>
  <si>
    <t>Hatch Exhibits</t>
  </si>
  <si>
    <t>Tracy McCormick</t>
  </si>
  <si>
    <t>tracy@hatchexhibtis.com</t>
  </si>
  <si>
    <t>Face Shields and Gowns</t>
  </si>
  <si>
    <t>We can deliver  via FedEx and USPS</t>
  </si>
  <si>
    <t>http://www.hawkeyemedical.com</t>
  </si>
  <si>
    <t>Hawkeye Medical, LLC</t>
  </si>
  <si>
    <t>Ashok Kapur</t>
  </si>
  <si>
    <t>akapur@hawkeyemedical.com</t>
  </si>
  <si>
    <t>3-layer procedure masks (1000000+ qty), N95 masks(1000000+ qty), hand sanitizer gels(60ml, 500ml, 2000ml, and other sizes in qty excess of 100000 each)</t>
  </si>
  <si>
    <t>delivery in boxes and/or palettes. We can also break up palettes into box quantities and ship them to local jurisdictions.</t>
  </si>
  <si>
    <t>HSR.health</t>
  </si>
  <si>
    <t>Health Solutions Research</t>
  </si>
  <si>
    <t>Ajay K Gupta</t>
  </si>
  <si>
    <t>agupta@healthsolutionsresearch.org</t>
  </si>
  <si>
    <t>240-731-0756</t>
  </si>
  <si>
    <t>We offer a Licensed application for Geospatial Modeling of health and economic impact of infectious decision (e.g., COVID-19) that will aid response, mitigition, and eventual De-Quarantine efforts supporting the resumption of business and social activity.</t>
  </si>
  <si>
    <t>N/A. We offer a licensed application that is accessible via browser, mobile device. We support the application as well.</t>
  </si>
  <si>
    <t>HealthcareReady</t>
  </si>
  <si>
    <t>Summer Gary</t>
  </si>
  <si>
    <t>Support Team Member</t>
  </si>
  <si>
    <t>alerts@healthcareready.org</t>
  </si>
  <si>
    <t>200k of NON-NIOSH (CDC Approved) Mask
200k of NIOSH Mask</t>
  </si>
  <si>
    <t>NON-NIOSH:  First Delivery can start next week.
NIOSH:  Ship Date currently 4/15/20</t>
  </si>
  <si>
    <t>healthelighting.com</t>
  </si>
  <si>
    <t>Healthe, Inc.</t>
  </si>
  <si>
    <t>David Zlowe</t>
  </si>
  <si>
    <t>Member, Zlowe Consulting LLC</t>
  </si>
  <si>
    <t>zloweconsulting@verizon.net</t>
  </si>
  <si>
    <t>240-351-1273</t>
  </si>
  <si>
    <t>Healthe provides patented and patent-pending air and surface sanitization products using far-UV(C) energy which is safe for human bodies.  Products include entry archways, downlight recessed can lighting for corridors and rooms, both of which use the far-UV(C) spectrum, and 2'x4' luminaire troffers which actively sanitize the air using HEPA and UV(A+C) lighting.  These products are suitable for rapid retrofit/installation, or use in new construction.  Initial use cases should be considered for mission-critical facilities, including the offices of senior government personnel, emergency operations centers, hospitals, first responder facilities, and facilities for vulnerable populations such as assisted living/continuing care facilities, retirement communities, and prisons/jails. They require relatively small wattage to operate, so existing wiring and electrical systems should not have to be altered (i.e., each downlight recessed can unit consumes 20W).</t>
  </si>
  <si>
    <t>www.heine.com</t>
  </si>
  <si>
    <t>HEINE USA Ltd.</t>
  </si>
  <si>
    <t>christian berling</t>
  </si>
  <si>
    <t>vp sales and marketing</t>
  </si>
  <si>
    <t>cberling@heine-na.com</t>
  </si>
  <si>
    <t>800-367-4872</t>
  </si>
  <si>
    <t>Laryngoscope Blades and Handles, &gt;1000 capacity</t>
  </si>
  <si>
    <t>UPS delivered. Size and weigh depends on quantity. individual pieces are 7x2x2 packaging and weigh 3oz.</t>
  </si>
  <si>
    <t>www.hexarmor.com</t>
  </si>
  <si>
    <t>HexArmor</t>
  </si>
  <si>
    <t>Alec Hamm</t>
  </si>
  <si>
    <t>Regional Sales Manager</t>
  </si>
  <si>
    <t>alec.hamm@hexarmor.com</t>
  </si>
  <si>
    <t>410-937-4050</t>
  </si>
  <si>
    <t>Safety Eyewear, Gasketed Eyewear, Wrap Around Eyewear, Protective Eyewear, Safety gloves, cut resistant gloves, needle resistant gloves, Bloodborne Pathogen Resistant Gloves, Extracation Gloves. (Safety Eyewear &amp; Glove PPE)</t>
  </si>
  <si>
    <t>Depends on the amount that would be getting shipped. Could be in Shrink-Wrapped Pallets or FedEx Boxes.</t>
  </si>
  <si>
    <t>www.hgafurniture.com</t>
  </si>
  <si>
    <t xml:space="preserve">HGA Associates Inc </t>
  </si>
  <si>
    <t>Holly Graves</t>
  </si>
  <si>
    <t>Ownder</t>
  </si>
  <si>
    <t>hga@comcast.net</t>
  </si>
  <si>
    <t>301-655-6307</t>
  </si>
  <si>
    <t xml:space="preserve">individual cartons </t>
  </si>
  <si>
    <t>https://www.hilton.com/en/hotels/anpmdgi-hilton-garden-inn-annapolis-downtown/</t>
  </si>
  <si>
    <t>HILTON GARDEN INN ANNAPOLIS DOWNTOWN</t>
  </si>
  <si>
    <t>MARY PARKS</t>
  </si>
  <si>
    <t>DIRECTOR OF SALES</t>
  </si>
  <si>
    <t>mary.parks@hilton.com</t>
  </si>
  <si>
    <t>HOTEL N/A</t>
  </si>
  <si>
    <t>www.frederick.stayhgi.com</t>
  </si>
  <si>
    <t>Hilton Garden Inn Frederick</t>
  </si>
  <si>
    <t>Michael Donaldson</t>
  </si>
  <si>
    <t>michael.donaldson2@hilton.com</t>
  </si>
  <si>
    <t>443.509.2794</t>
  </si>
  <si>
    <t>143 sleeping rooms, F&amp;B on site. meeting rooms</t>
  </si>
  <si>
    <t>Waldorf.HGI.com</t>
  </si>
  <si>
    <t>Hilton Garden Inn Waldorf</t>
  </si>
  <si>
    <t>Michael Ghosh</t>
  </si>
  <si>
    <t>michael.ghosh@hilton.com</t>
  </si>
  <si>
    <t>Hotel Room</t>
  </si>
  <si>
    <t>Not Applicable</t>
  </si>
  <si>
    <t>Daryl Strayer</t>
  </si>
  <si>
    <t>darylstrayer@historicinnsofannapolis.com</t>
  </si>
  <si>
    <t>410-533-9009</t>
  </si>
  <si>
    <t>hotel rooms</t>
  </si>
  <si>
    <t>www.hicollegepark.com</t>
  </si>
  <si>
    <t>Holiday Inn College Park</t>
  </si>
  <si>
    <t>Jonelle Jacobs</t>
  </si>
  <si>
    <t>Jonelle.Jacobs@hicollegepark.com</t>
  </si>
  <si>
    <t>240-542-1234</t>
  </si>
  <si>
    <t xml:space="preserve">Hotel with 222 guest rooms and 10,000 sq ft of meeting space </t>
  </si>
  <si>
    <t>n/a we are lodging</t>
  </si>
  <si>
    <t>Anne Arundel County, Montgomery County, Prince George's County</t>
  </si>
  <si>
    <t>Holiday Inn Express</t>
  </si>
  <si>
    <t>Miguel A. Palacios</t>
  </si>
  <si>
    <t>189 beds for support of relief to unload less critical from hospitals, ect</t>
  </si>
  <si>
    <t>Wide parking secured entry and exit</t>
  </si>
  <si>
    <t>www.hiexpress.com/columbiaeast</t>
  </si>
  <si>
    <t>Holiday Inn Express &amp; Suites Columbia East-Elkridge</t>
  </si>
  <si>
    <t>410-579-8888 ext 7002</t>
  </si>
  <si>
    <t>98 Room Hotel</t>
  </si>
  <si>
    <t>Holiday Inn Express Downtown Baltimore</t>
  </si>
  <si>
    <t>Tina Hubard</t>
  </si>
  <si>
    <t>Direction of Sales</t>
  </si>
  <si>
    <t>hospitality hotel accommodations</t>
  </si>
  <si>
    <t>120 Hotel Rooms Available and 1 Large 3,000 Sq. Foot Meeting Area.</t>
  </si>
  <si>
    <t>Home 2 Suites by Hilton-Baltimore City</t>
  </si>
  <si>
    <t>Kartcher Pauley</t>
  </si>
  <si>
    <t>Hotel- Provide rooms with full kitchens we are studio apartments with wifi grab and go breakfast and shuttle service 24/7 to Hospitals in Baltimore City.</t>
  </si>
  <si>
    <t>https://www.hilton.com/en/hotels/bwihaht-home2-suites-arundel-mills-bwi-airport/?SEO_id=GMB-HT-BWIHAHT</t>
  </si>
  <si>
    <t>Home2 Suites Arundel Mills BWI Airport</t>
  </si>
  <si>
    <t>www.dantlicorp.com</t>
  </si>
  <si>
    <t>Homeland Security and Management Solutions, Inc. DBA Dantli Corp</t>
  </si>
  <si>
    <t>Trisha Pinckney</t>
  </si>
  <si>
    <t>request@dantlicorp.com</t>
  </si>
  <si>
    <t>301-769-6933 ext. 5 or 202-389-2893</t>
  </si>
  <si>
    <t>Medical masks, disposable gloves, disposable gowns, infrared thermometers, face shields, and emergency staffing services.</t>
  </si>
  <si>
    <t>The delivery method depends on the quantity ordered.  It may be boxes or it may arrive in pallets.</t>
  </si>
  <si>
    <t>Hornblower Cruises &amp; Events - Baltimore (aka Spirit Cruises)</t>
  </si>
  <si>
    <t>Chad Barth</t>
  </si>
  <si>
    <t>chad.barth@hornblower.com</t>
  </si>
  <si>
    <t>We have two vessels the Spirit of Baltimore and the Inner Harbor Spirit that can be used for meeting/organization space or for food service for those working in Baltimore City</t>
  </si>
  <si>
    <t>https://www.hospitalportal.net/free-secure-employee-covid-19-updates-portal/</t>
  </si>
  <si>
    <t>HospitalPORTAL</t>
  </si>
  <si>
    <t>Rich Budish</t>
  </si>
  <si>
    <t>rbudish@hospitalportal.net</t>
  </si>
  <si>
    <t>8476320434 EXT. 277</t>
  </si>
  <si>
    <t>To assist with this situation HospitalPORTAL is now offering a completely free web-based and secure COVID-19 “Updates Portal” to hospitals and health organizations that are in need of an effective way to communicate with their employees both on site and working from home.
We are offering this ready-to-use and pre-created cloud based system to any hospital or healthcare provider in the country that is looking for a platform to keep its staff up to date with announcements, documents and resources, and emergency contact information.
What’s included in COVID-19 Secure Communication Portal from HospitalPORTAL
This portal offers a subset of the functionality of a full HospitalPORTAL Intranet CMS that allows an organization to easily manage and update information.  This portal includes the following features:
Contact List
Updates Calendar
Quick Links
Announcements / Updates
RSS Feed for CDC Updates
Documents Library</t>
  </si>
  <si>
    <t>Doesn't Apply</t>
  </si>
  <si>
    <t>https://automatic-rescue-technologies.business.site</t>
  </si>
  <si>
    <t>Hostage Recovery Panic Decoy Entertainment</t>
  </si>
  <si>
    <t>Andrew Timco</t>
  </si>
  <si>
    <t>swarm@automaticrescuetechnologies.com</t>
  </si>
  <si>
    <t>New</t>
  </si>
  <si>
    <t>S.W.A.R.M. Micro Robotic Digital Medicine Secures To Military Bases</t>
  </si>
  <si>
    <t>Sue Chambers</t>
  </si>
  <si>
    <t>schambers@strouse.com</t>
  </si>
  <si>
    <t>Tamara Killmon, Director</t>
  </si>
  <si>
    <t>tamara.killmon@jdvhotels.com</t>
  </si>
  <si>
    <t>720-810-8412</t>
  </si>
  <si>
    <t>Discounted Hotel Rooms</t>
  </si>
  <si>
    <t>www.hrpharma.com</t>
  </si>
  <si>
    <t>HR Pharmaceuticals</t>
  </si>
  <si>
    <t>Brooke Smith</t>
  </si>
  <si>
    <t>bsmith@hrpharma.com</t>
  </si>
  <si>
    <t>Hand Sanitizer Packets (3g)</t>
  </si>
  <si>
    <t xml:space="preserve">1728 ea/case. FedEx </t>
  </si>
  <si>
    <t>https://corporate.hrs.com/int</t>
  </si>
  <si>
    <t>HRS</t>
  </si>
  <si>
    <t>Jonathan Hamblett</t>
  </si>
  <si>
    <t>SVP</t>
  </si>
  <si>
    <t>jonathan.hamblett@hrs.com</t>
  </si>
  <si>
    <t>HRS is pleased to provide the State of Maryland with an enterprise procure-to-pay hotel platform at NO COST as part of our COVID-19 Hotel Crisis Initiative.  Our dedicated team has created the initiative to help local, state and federal governments as well as companies identified as essential to streamline their ability to rapidly and cost-effectively source hotels, book rooms, manage invoices, and account for lodging expenditures via our proprietary tools that are currently used by companies such as Amazon, Apple, Microsoft, Google, and others.   We can stand up this solution in less than 24 hours.  
HRS is in contact with other US states to find hotel capacity around their major medical centers to quarantine/rest medical staff, provide extra administrative offices, house families of the ill or even in a worst case scenario, supply additional beds/rooms for the sick and injured.  We would like to help Maryland, again at no cost, to work with hotels that surround key hospitals, elderly care facilities, and other medical centers where they may need extra capacity.  
At HRS, we have the technology and staff of sourcing consultants who can quickly pull together a program of portfolio hotels who are willing to help and who are in walking distance of these medical locations.  HRS can quickly negotiate low rates on Maryland's behalf, load and audit those rates into our booking tool and provide you with a platform to make/manage the reservations at those special rates.  We are already in partnership with many of the major chains and we can turn this program on in just a day or so.</t>
  </si>
  <si>
    <t>N/A - this is a consulting service to procure hotel space</t>
  </si>
  <si>
    <t>masks, sanitizer, etc.</t>
  </si>
  <si>
    <t>xiaoxiao-han@hotmail.com</t>
  </si>
  <si>
    <t>www.hublabels.com</t>
  </si>
  <si>
    <t>Hub Labels</t>
  </si>
  <si>
    <t>Carrie Aaron</t>
  </si>
  <si>
    <t>HR Manager</t>
  </si>
  <si>
    <t>caaron@hublabels.com</t>
  </si>
  <si>
    <t xml:space="preserve">We manufacture pressure sensitive labels that can be used to label packaging, equipment, etc.  All labels are custom made.  We have graphics team that could design if needed. </t>
  </si>
  <si>
    <t xml:space="preserve">Depending on the quantity that would be needed we can do individual boxes or shrink wrapped pallets. </t>
  </si>
  <si>
    <t>www.huckleberrymedical.com</t>
  </si>
  <si>
    <t>Huckleberry Medical, LLC</t>
  </si>
  <si>
    <t>Erik Baum</t>
  </si>
  <si>
    <t>erik@huckleberrymedical.com</t>
  </si>
  <si>
    <t>303-731-6400</t>
  </si>
  <si>
    <t>NEW Hospital beds; full electric, semi-electric or non-electric, including mattresses</t>
  </si>
  <si>
    <t>On pallets.  Delivery included in prices we quote.</t>
  </si>
  <si>
    <t>Huizhou Green Communication Equipment Manufacturing Co., via PTC International (Baltimore company)</t>
  </si>
  <si>
    <t xml:space="preserve">Michael Lee, PTC International
Michael Lee, 917-721-6510
PTC International
mlee@ptcintl.com </t>
  </si>
  <si>
    <t>Single-use respirator mask, standard: YY/T 0969-2013 / EN 14683
Anti-bacterial mask KN95, standard：GB 2626-2006 / EN 149:2001+A1:2009. Note, these standards may not be appropriate for the medical environment.</t>
  </si>
  <si>
    <t xml:space="preserve">If this type of mask is appropriate, then we can get in direct contact with the company through MCC. 
Referral: 
Michael Lee, 917-721-6510
PTC International
mlee@ptcintl.com </t>
  </si>
  <si>
    <t xml:space="preserve">MCC vetted. Michael filled out emma. But, MCC reports that the masks are not the right standard for medical environment use.   </t>
  </si>
  <si>
    <t>Hunchun Rabboni Garment Company</t>
  </si>
  <si>
    <t>Protective suits</t>
  </si>
  <si>
    <t>www.ServproHuntValleyHarfordCounty.com</t>
  </si>
  <si>
    <t>Hunt Valley Restoration, LLC DBA: Servpro of Hunt Valley &amp; Harford County</t>
  </si>
  <si>
    <t>Michael Garvin</t>
  </si>
  <si>
    <t>michael@sphvhc.com</t>
  </si>
  <si>
    <t>(410) 229-0012</t>
  </si>
  <si>
    <t xml:space="preserve">24 Hour Emergency Response, Bioremediation Services with Electrostatic Foggers/Sprayers, EPA Registered Hospital Grade Disinfectants, IICRC Certified Technicians, Network of 1,700 commercial cleaning professionals in North America, Performed work for NSA, Ft Meade, Aberdeen Proving Grounds, D.C. Convention Center, etc.   </t>
  </si>
  <si>
    <t xml:space="preserve">N/A. We are a bioremediation services company  </t>
  </si>
  <si>
    <t>https://www.hyatt.com/en-US/hotel/maryland/hyatt-place-baltimore-owings-mills/bwizo</t>
  </si>
  <si>
    <t>Hyatt Place Baltimore/Owings Mills</t>
  </si>
  <si>
    <t>Lauri Reynolds</t>
  </si>
  <si>
    <t>lauri.reynolds@hyatt.com</t>
  </si>
  <si>
    <t>123 room hotel to assist with lodging, 800 sq meeting space for training, meeting</t>
  </si>
  <si>
    <t>https://www.hyatt.com/en-US/hotel/maryland/hyatt-regency-bethesda/bethe?src=corp_lclb_gmb_seo_nam_bethe</t>
  </si>
  <si>
    <t>Hyatt Regency Bethesda</t>
  </si>
  <si>
    <t>Amit Verma</t>
  </si>
  <si>
    <t>Hotel Manager</t>
  </si>
  <si>
    <t>amit.verma@hyatt.com</t>
  </si>
  <si>
    <t xml:space="preserve">390 Guest Rooms </t>
  </si>
  <si>
    <t>IBM Corporatio</t>
  </si>
  <si>
    <t>Watson consulting services</t>
  </si>
  <si>
    <t xml:space="preserve">IBM AI CHATBOT for COVID19 response </t>
  </si>
  <si>
    <t>www.icumed.com</t>
  </si>
  <si>
    <t>ICU Medical Sales, Inc.</t>
  </si>
  <si>
    <t>Jeff Chatfield</t>
  </si>
  <si>
    <t>Major Account Executive</t>
  </si>
  <si>
    <t>jeffrey.chatfield@icumed.com</t>
  </si>
  <si>
    <t>1-617-593-6963</t>
  </si>
  <si>
    <t xml:space="preserve">ICU Medical supplies Infusion Pumps, IV Solutions, Peripheral IV Catheters, IV Extension Sets and IV Disinfection Caps to support the States medical product needs during this present emergency. ICU Medical’s infusion pump, the Plum 360  is the 2018, 2019, and 2020 Best in KLAS Infusion Pump.  We anticipate the State to require a significant number of bedside infusion pumps as emergency beds are established.  As the situation is dynamic, we ask you to discuss your needs with our contact.  </t>
  </si>
  <si>
    <t xml:space="preserve">Packaging and delivery method is subject to the items ordered and quantities, however products are available via parcel or LTL delivery. Shipping and Delivery Date are subject to order placement date and will deliver in 7 days. </t>
  </si>
  <si>
    <t>iHeartMedia.com</t>
  </si>
  <si>
    <t>iHeartMedia</t>
  </si>
  <si>
    <t>Melissa McMurray</t>
  </si>
  <si>
    <t xml:space="preserve">VP Strategic Partnerships </t>
  </si>
  <si>
    <t>melissamcmurray@iheartmedia.com</t>
  </si>
  <si>
    <t>Marketing, Recruitment</t>
  </si>
  <si>
    <t>Claire McGuinness</t>
  </si>
  <si>
    <t>claire@image360bwi.com</t>
  </si>
  <si>
    <t>410-384-9771</t>
  </si>
  <si>
    <t xml:space="preserve"> signage for hospitals, testing sites, grocery stores and other essential businesses</t>
  </si>
  <si>
    <t>Lance Cassell</t>
  </si>
  <si>
    <t>lance@pinpointsafety.com</t>
  </si>
  <si>
    <t>FOB, shrink-wrapped pallet, or floor loaded in 53' truck</t>
  </si>
  <si>
    <t>www.impact-xm.com</t>
  </si>
  <si>
    <t>Impact XM</t>
  </si>
  <si>
    <t>Brian Ammerman</t>
  </si>
  <si>
    <t>Account Executive, New Business Development</t>
  </si>
  <si>
    <t>brian.ammerman@impact-xm.com</t>
  </si>
  <si>
    <t>703-214-3864</t>
  </si>
  <si>
    <t>Shrink Wrapped Pallet</t>
  </si>
  <si>
    <t>Temporary Support Structures - Registration and Triage Rooms for Patient Overflow</t>
  </si>
  <si>
    <t>We would package on shrink-wrapped pallets and could provide installation and dismantle labor as well.</t>
  </si>
  <si>
    <t>www.improvement-zone.com</t>
  </si>
  <si>
    <t>Improvement Zone, LLC</t>
  </si>
  <si>
    <t>Jane Neboshynsky</t>
  </si>
  <si>
    <t>Directing Manager</t>
  </si>
  <si>
    <t>jane@improvement-zone.com</t>
  </si>
  <si>
    <t>KKM Global Group</t>
  </si>
  <si>
    <t>Conor McInerney</t>
  </si>
  <si>
    <t>cmcinerney@kkmhealthcare.com</t>
  </si>
  <si>
    <t>No packaging. Our company provides environmental cleansing/disinfectant power washing for workplaces and public spaces.</t>
  </si>
  <si>
    <t>Anne Arundel County, Baltimore County, Calvert county, Harford County, Howard County, Kent County, Montgomery County, Prince George's County, Queen Anne's County, Talbot County</t>
  </si>
  <si>
    <t>www.janelleajones.com</t>
  </si>
  <si>
    <t>Infusion Enterprises</t>
  </si>
  <si>
    <t>Janelle Jones</t>
  </si>
  <si>
    <t>hello@janelleajones.com</t>
  </si>
  <si>
    <t>Our consulting services are capable of assisting with your communications, customer service and marketing needs. Our services include but are not limited to copywriting and editing services for publications, research for white papers, website developer/designer and marketing, and content management.</t>
  </si>
  <si>
    <t>www.mnisaashelter.org</t>
  </si>
  <si>
    <t>Inge Benevolent Ministries dba Healthy Solutions</t>
  </si>
  <si>
    <t>Asma Hanif</t>
  </si>
  <si>
    <t>Director &amp; Founder</t>
  </si>
  <si>
    <t>asmashanif@gmail.com</t>
  </si>
  <si>
    <t>Inge Benevolent Ministries Healthy Solutions has been a nonprofit community health center caring for our vulnerable populations for over 30 years.  The purpose of this communication is to contract with the State of Maryland seeking inclusion in the nations response to this Pandemic crisis through use of our health center as being qualified as, identified as and supplied with the means to be able to serve as a resource and testing station provider for those unable to be and/or not being served by those outside of and distanced from our neighborhood.
I am Asma Inge-Hanif, Executive Director &amp; Founder of Inge Benevolent Ministries dba as Muslimat Al Nisaa Shelter as well as Healthy Solutions Holistic Health Center.
I am a Hartford Seminary trained Chaplain, and a Advanced Nurse Practitioner.  I have been involved in health and humanitarian service for over 40 years, have received training  as well as certification in Disaster Relief/Preparedness through FEMA and a member of their list serve.
Believing that every man, woman and child has the right to receive quality care in a dignified manner, and to be assisted in the achievement of optimal health and well-being, regardless of race, creed, or socio-economic level I established a Health and Social Services Center to care for the underserved and uninsured. I watch the statistical data and feel compelled to be able to serve those in need as a humanitarian solution for those in our communities without viable options. Unfortunately, the current administrations stimulus package disproportionally distributes aid by focusing less on those who are of low income, marginalized, uninsured and/or homeless. 
I operate solely on donations and the numbers I am able to help would be directly proportional to the amount of financial support  received and thus would humbly need and request the testing kits and other government provided supplies.</t>
  </si>
  <si>
    <t xml:space="preserve">Referencing the predicted catastrophic effect of this Coronavirus pandemic, I extend this contractual agreement offer of health services here in Baltimore to any whom are without resources and unable to be accommodated by anyone else. </t>
  </si>
  <si>
    <t>www.inprotechnologies.com</t>
  </si>
  <si>
    <t>INPRO Technologies, Inc</t>
  </si>
  <si>
    <t>Danielle Reeves</t>
  </si>
  <si>
    <t>Treasurer</t>
  </si>
  <si>
    <t>accounting@inprotechnologies.com</t>
  </si>
  <si>
    <t>Decontaminating Conveyor Systems that irradiate up to 1000 N95 filtering facepiece respirators per hour for safer reuse.  These systems may also be used for other types of PPE, such as face shields.</t>
  </si>
  <si>
    <t>On a pallet, 4x4x3 feet tall estimate</t>
  </si>
  <si>
    <t>https://instantteams.com</t>
  </si>
  <si>
    <t>Instant Teams</t>
  </si>
  <si>
    <t>Liza Rodewald</t>
  </si>
  <si>
    <t>liza@instantteams.com</t>
  </si>
  <si>
    <t>302-569-9297</t>
  </si>
  <si>
    <t xml:space="preserve">Instant Teams stands up on-demand customer service and support teams ready in 5 days with military-connected workers. We have over 9,000+ military spouses who are US citizens located around the globe and in every time zone ready to offer on-demand 24/7 support to government agencies overwhelmed with support calls, emails unemployment claims, etc.
We offer all of the training, support, and HR and our teams can plug and play directly into your phone systems to help augment and support the load.
We can work with your individual agencies to develop and implement call flow, call scripts, email support and have new agents ready to go in just 5 days.
We can provide after-hours or weekend support as needed.  
Instant Teams has worked with companies such as Walmart and Crowdstrike to stand up on-demand teams.  The Founder and CEO, Liza Rodewald, has previously worked with the Secretary of State’s offices in Mississippi, Alabama, Tennessee, Massachusetts Commonwealth, and Washington State and knows how to work within state agencies to deliver valuable service.
</t>
  </si>
  <si>
    <t>www.thedeusgroup.com</t>
  </si>
  <si>
    <t>INTEGRATEDPHARMASERVICES.com</t>
  </si>
  <si>
    <t>THE DEUS GROUP, LLC</t>
  </si>
  <si>
    <t>Richard Parker</t>
  </si>
  <si>
    <t>rparker@thedeusgroup.com</t>
  </si>
  <si>
    <t>INTEGRATED PHARMA SERVICES</t>
  </si>
  <si>
    <t>Mina Izadjoo</t>
  </si>
  <si>
    <t>PresidenT &amp; Chief Science</t>
  </si>
  <si>
    <t>mizadjoo@ipharmaservices.com</t>
  </si>
  <si>
    <t xml:space="preserve">Conducting testing for new PPE (ex.masks); Consulting Services; Proficiency Testing Program for Coronavirus Diagnostics; Safety Program; Working on importing 20,000 Diagnostic Kits </t>
  </si>
  <si>
    <t>SPARTA LUXE LLC</t>
  </si>
  <si>
    <t>NAIM REZA</t>
  </si>
  <si>
    <t>naim@spartaluxe.com</t>
  </si>
  <si>
    <t>www.ihgplc.com</t>
  </si>
  <si>
    <t>InterContinental Hotels Group</t>
  </si>
  <si>
    <t>Nancy Jean Cincotta</t>
  </si>
  <si>
    <t>Market Account Director</t>
  </si>
  <si>
    <t>nancy.cincotta@ihg.com</t>
  </si>
  <si>
    <t>240-383-9384</t>
  </si>
  <si>
    <t xml:space="preserve">IHG has various hotels in the Maryland region in all counties to house any government groups requiring lodging due to emergency management efforts.  Our hotels enjoy a solid reputation in working with the State and Federal units in offering competitive and/or government per diem.  </t>
  </si>
  <si>
    <t>We are not donating at this time, however, will house groups at a very competitive rate</t>
  </si>
  <si>
    <t>www.imc.cc</t>
  </si>
  <si>
    <t>Interior Maintenance Company</t>
  </si>
  <si>
    <t>Khristian Toolan</t>
  </si>
  <si>
    <t>Account Representative</t>
  </si>
  <si>
    <t>Khristian@imc.cc</t>
  </si>
  <si>
    <t>Specialized disinfectant cleaning</t>
  </si>
  <si>
    <t>Not applicable</t>
  </si>
  <si>
    <t>www.ezup.com</t>
  </si>
  <si>
    <t>International E-Z UP, Inc.</t>
  </si>
  <si>
    <t>Walter Bravo</t>
  </si>
  <si>
    <t>National Account Manager-Government</t>
  </si>
  <si>
    <t>walterbravo@ezup.com</t>
  </si>
  <si>
    <t xml:space="preserve">Tent, Shelters, 10x10, 10x15, 10x15, Instant Pop Up, Patient Isolation, Testing, Screening, Drive-Up testing, Drive-Thru testing, Medical Surge Tent, </t>
  </si>
  <si>
    <t xml:space="preserve">Goods can be delivered in individual boxes or shrink wrapped pallets. </t>
  </si>
  <si>
    <t>Product Manager</t>
  </si>
  <si>
    <t xml:space="preserve">http://ionebio.com/
</t>
  </si>
  <si>
    <t xml:space="preserve">IoneBio
</t>
  </si>
  <si>
    <t xml:space="preserve">cnsinnovationinc@gmail.com
</t>
  </si>
  <si>
    <t>1-714-287-7002</t>
  </si>
  <si>
    <t xml:space="preserve">Testing kits
We pre-vetted any recommendations from Gyeongnam and let MEMA know that they are a trusted partner. Through Gyeongnam, C&amp;S Innovation recommended three Korean testing companies. This was one of them. 
</t>
  </si>
  <si>
    <t>www.iotintl.net</t>
  </si>
  <si>
    <t>IoT International</t>
  </si>
  <si>
    <t>Louis Bopst</t>
  </si>
  <si>
    <t>lbopst@iotintl.net</t>
  </si>
  <si>
    <t>443-823-9817</t>
  </si>
  <si>
    <t>VPN, Monitoring, Remote  computing equipment, remote monitoring, Industrial Servers, Identity management</t>
  </si>
  <si>
    <t>https://ironflametech.com</t>
  </si>
  <si>
    <t>Iron Flame Technologies</t>
  </si>
  <si>
    <t>Tarik Nasir</t>
  </si>
  <si>
    <t>tarik@ironflametech.com</t>
  </si>
  <si>
    <t>Iron Flame Bio-Med can provide PPE, Healthcare structures, masks and  Cleaners</t>
  </si>
  <si>
    <t xml:space="preserve">Delivered in Boxes </t>
  </si>
  <si>
    <t>https://www.ironmountain.com/</t>
  </si>
  <si>
    <t>Iron Mountain</t>
  </si>
  <si>
    <t>Bill DeFeo</t>
  </si>
  <si>
    <t>Business Development Executive</t>
  </si>
  <si>
    <t>bill.defeo@ironmountain.com</t>
  </si>
  <si>
    <t xml:space="preserve">Offsite storage with ready access for records, medical supplies, and emergency response and personal protective equipment 
Direct receipt of stock from suppliers, with pick-up and delivery to/from healthcare sites
Document scanning services to minimize contact and enable the digital workflows your increasingly remote workforce requires
Secure shredding (for at home offices) via one of our partner drop-off locations (service subject to availability based on location). 
</t>
  </si>
  <si>
    <t>IRon Mountain Specific</t>
  </si>
  <si>
    <t>www.ironmarkusa.com</t>
  </si>
  <si>
    <t>Ironmark</t>
  </si>
  <si>
    <t>Mark Haller</t>
  </si>
  <si>
    <t>mhaller@ironmarkusa.com</t>
  </si>
  <si>
    <t>443-900-1830</t>
  </si>
  <si>
    <t>$35million in sales plus 30,000 sq ft of printing manufacturing space, 25,000 in warehousing space, close to 200 employees, servicing the DMV locally plus national and international companies, listed as a Printing company, also services as promotional items, apparel, signage, large format, grand format, marketing, creative, design, current PPE offerings included but not limited to face shields, KN95 masks, surgical masks, gowns, protective safety gown body suits, infrared thermometers, protective eye wear and santiziers</t>
  </si>
  <si>
    <t>We can provide any of the above noted, whether using an Ironmark box truck or van, individual boxes to shrink wrapped pallets</t>
  </si>
  <si>
    <t>www.itl-solutions.com</t>
  </si>
  <si>
    <t>ITL LLC DBA ITL Solutions</t>
  </si>
  <si>
    <t>Frank Guglielmo</t>
  </si>
  <si>
    <t>Frankg@itl-solutions.com</t>
  </si>
  <si>
    <t>Decontamination Resources from Cristanini, PPE from Israel (SUPERGUM products) Child and  infant hounds, Tents from COVETEX from New Zealand</t>
  </si>
  <si>
    <t>Typically our items are provided on pallets</t>
  </si>
  <si>
    <t>frankg@itl-solutions.com</t>
  </si>
  <si>
    <t>703-405-8324</t>
  </si>
  <si>
    <t>Butyl Gloves, NIOSH Approved PAPR Systems, Cleaning and Decontamination Systems-S.a.w.m. VA Certified</t>
  </si>
  <si>
    <t>www.ivalueled.com</t>
  </si>
  <si>
    <t>iValue LED Light, LLC</t>
  </si>
  <si>
    <t>Ladda Walker</t>
  </si>
  <si>
    <t>ladda@ivalueled.com</t>
  </si>
  <si>
    <t>202-55-1885</t>
  </si>
  <si>
    <t>Direct source of COVID-19 Testing Kits from the Manufacturer.  Available testing kit ready to be ship up to 1,000,000 kits.</t>
  </si>
  <si>
    <t>Rapid Test Kits, 25 Test Cassettes per Kit per box.</t>
  </si>
  <si>
    <t>Anne Arundel County, Baltimore County, Baltimore City, Dorchester County, Talbot County</t>
  </si>
  <si>
    <t>www.Go2s.com</t>
  </si>
  <si>
    <t>iyotee inc.</t>
  </si>
  <si>
    <t>Mehdi Tehranchi</t>
  </si>
  <si>
    <t>Mehdi.Tehranchi@go2s.com</t>
  </si>
  <si>
    <t xml:space="preserve">Child Care provider Mobile Communication App </t>
  </si>
  <si>
    <t>Emergency Communication App for Essential Personnel</t>
  </si>
  <si>
    <t>www.jnt.com</t>
  </si>
  <si>
    <t>Jackson and Tull</t>
  </si>
  <si>
    <t>Mossi K. Tull</t>
  </si>
  <si>
    <t>Chief Operating Officer</t>
  </si>
  <si>
    <t>mtull@jnt.com</t>
  </si>
  <si>
    <t>Fabrication Services, Manufacturing and Program and Project Management</t>
  </si>
  <si>
    <t>Boxes or Shrink-wrapped pallet depending on the end user</t>
  </si>
  <si>
    <t>https://worldwidefoam.com/</t>
  </si>
  <si>
    <t>Jacobs &amp; Thompson LTD</t>
  </si>
  <si>
    <t>Riley Brand</t>
  </si>
  <si>
    <t>rbrand@jacobs-thompson.com</t>
  </si>
  <si>
    <t>https://www.polytechinc.com/</t>
  </si>
  <si>
    <t>Face Shields - Full Length 9"</t>
  </si>
  <si>
    <t>Boxes of 100 units per box</t>
  </si>
  <si>
    <t>Polymer Technologies Inc.</t>
  </si>
  <si>
    <t>Jason Neri</t>
  </si>
  <si>
    <t>New Business Development Specialist</t>
  </si>
  <si>
    <t>jason@polytechinc.com</t>
  </si>
  <si>
    <t>Face shields; PET film with foam brow guard and elastic strap.</t>
  </si>
  <si>
    <t>50 shields in a 20 cube box. Each shield is bagged.</t>
  </si>
  <si>
    <t>https://jakabsolutions.com/</t>
  </si>
  <si>
    <t xml:space="preserve">JAKAB Solutions </t>
  </si>
  <si>
    <t xml:space="preserve">Andy Dagostino </t>
  </si>
  <si>
    <t>We have NIOSH N95 (3 million avail now, 1-5 million production run per week). KN95's with 5 million production run per week. Gowns 200,000 avail now, 1,000,000 million week production run. Large Faceshields (60,000 now) with 350,000 week production runs. Goggles 10,000 avail now (70,000 week production run). Surgical masks (loops) 1 million avail now (7 million week production run).</t>
  </si>
  <si>
    <t>Yes, LDP direct to your facility (included in price). With individual boxes, shrink-wrapped on pallet.</t>
  </si>
  <si>
    <t>Hilda Staples</t>
  </si>
  <si>
    <t>hilda@jrdistillery.com</t>
  </si>
  <si>
    <t>240.315.6177</t>
  </si>
  <si>
    <t>President and CEO</t>
  </si>
  <si>
    <t xml:space="preserve">www.jamestownplastics.com  </t>
  </si>
  <si>
    <t>Jamestown Plastics</t>
  </si>
  <si>
    <t>Ray Navarro</t>
  </si>
  <si>
    <t>Sales &amp; Marketing Manager</t>
  </si>
  <si>
    <t>rnavarro@jamestownplastics.com</t>
  </si>
  <si>
    <t>TrueHeroshild- PPE face shield , full coverage face shield with Velcro head strap, reusable &amp; cleanable, made from .030 medical grad PETG, we produce 60,000 per day.</t>
  </si>
  <si>
    <t>Box Quantity - 100  box- size is 11.25" x 9.75" x 4.75"    the bulk shipment would be palletized 40" x 48" pallets stretch wrapped.</t>
  </si>
  <si>
    <t>jd.com</t>
  </si>
  <si>
    <t>JD.com</t>
  </si>
  <si>
    <t>王采宜Christine B. Wong, 
欧美业务部Euro-American Business
+86 136 8333 9782
christsinewong3@jd.com</t>
  </si>
  <si>
    <t xml:space="preserve">N95 masks ready to ship the beginning May. Dasheng brand. 
Approved by both the Chinese government and FDA and certified to be ship to USA.
Note: this is one of the largest B to C platforms in China. 
</t>
  </si>
  <si>
    <t>Drew Fetterolf</t>
  </si>
  <si>
    <t>afetterolf@jenkinsrestorations.com</t>
  </si>
  <si>
    <t>703‑450‑6580</t>
  </si>
  <si>
    <t>emergency decontamination services</t>
  </si>
  <si>
    <t>Jessuppharmacy.com</t>
  </si>
  <si>
    <t>www.mdpt.com</t>
  </si>
  <si>
    <t>Jessup Care Pharmacy</t>
  </si>
  <si>
    <t>Don Hardesty</t>
  </si>
  <si>
    <t>Diane Ramsey</t>
  </si>
  <si>
    <t>diane@mdpt.com</t>
  </si>
  <si>
    <t>410-665-7922</t>
  </si>
  <si>
    <t>dnahealthservicesllc@outlook.com</t>
  </si>
  <si>
    <t>410-412-6793</t>
  </si>
  <si>
    <t>Anne Arundel County, Baltimore County, Baltimore City, Harford County, Howard County</t>
  </si>
  <si>
    <t xml:space="preserve">N95 Round masks - unlimited supply
KN95 masks- unlimited supply
3M N95  1860S- unlimited supply
KN95  Fish Shape- unlimited supply
Disosable surgical masks- unlimited supply
Touchless infared thermometer- unlimited supply
Protective coverall suits- unlimited supply
Medical grade disposable gloves- unlimited supply
Anti Fog Goggles- unlimted supply
</t>
  </si>
  <si>
    <t>Everything is shipped DSL. Delivery is included in the price</t>
  </si>
  <si>
    <t>www.libertysport.com</t>
  </si>
  <si>
    <t>Johnson Controls</t>
  </si>
  <si>
    <t>Lisa Roy</t>
  </si>
  <si>
    <t>lisa.d.roy@jci.com</t>
  </si>
  <si>
    <t>337-278-1978</t>
  </si>
  <si>
    <t>Mobile Emergecy Facilities</t>
  </si>
  <si>
    <t>www.johnsoncontrol.com</t>
  </si>
  <si>
    <t>Johnson Controls Inc</t>
  </si>
  <si>
    <t>John Poggi</t>
  </si>
  <si>
    <t>john.j.poggi@jci.com</t>
  </si>
  <si>
    <t>410-382-4882</t>
  </si>
  <si>
    <t>Local Baltimore Branch with over 300 personnel to support the mission</t>
  </si>
  <si>
    <t>www.jll.com</t>
  </si>
  <si>
    <t>Jones Lang LaSalle Americas, Inc.</t>
  </si>
  <si>
    <t>Stephen Owens</t>
  </si>
  <si>
    <t>Vice President of Operations and Business Development</t>
  </si>
  <si>
    <t>stephen.owens@am.jll.com</t>
  </si>
  <si>
    <t>+1 970-799-8636</t>
  </si>
  <si>
    <t xml:space="preserve">JLL (NYSE: JLL) is a leading professional services firm that specializes in real estate and investment management. Our vision is to reimagine the world of real estate, creating rewarding opportunities and amazing spaces where people can achieve their ambitions. In doing so, we will build a better tomorrow for our clients, our people and our communities. JLL is a Fortune 500 company with annual revenue of $18 billion, operations in over 80 countries and a global workforce of over 93,000 as of December 31, 2019​. A core competency since 1967, JLL Project and Development Services (PDS) group manages the design and construction of complex real estate projects to deliver real value through an unparalleled customized experience. PDS is comprised of highly-credentialed project and construction management professionals who offer a complex global world-class real estate platform.  PDS project manages the design and build of simple client moves to complex multi-phase campuses.  Our innovative and collaborative approach deliver an unparalleled customized client experience, leveraging best-in-class tools and education to represent the best interests of our client and their culture.  We offer our professional project management services around the globe with over 6,500 Project Managers, managing 50,000 assignments annually.  ​ </t>
  </si>
  <si>
    <t>joyfulbathco.com</t>
  </si>
  <si>
    <t>Joyful Bath Co. LLC</t>
  </si>
  <si>
    <t>Rochel Roland</t>
  </si>
  <si>
    <t>rochel@joyfulbathco.com</t>
  </si>
  <si>
    <t>301-509-6833</t>
  </si>
  <si>
    <t>Joyful Bath Co. can produce a 5% Citric Acid surface cleaner.</t>
  </si>
  <si>
    <t>Depending on the quantity required the goods will either ship on shrink wrap pallet 40 x 48 or via UPS small parcel packed in corrugate boxes - size of box depends on packaging solutions available at the time. Within Montgomery Co. the goods can be delivered by Joyful Bath Co.</t>
  </si>
  <si>
    <t>www.wilmfibre.com</t>
  </si>
  <si>
    <t>kwfinishing.com</t>
  </si>
  <si>
    <t>K &amp; W finishing, inc.</t>
  </si>
  <si>
    <t>Kathryn Kay Holmes</t>
  </si>
  <si>
    <t>kathy@kwfinishing.com</t>
  </si>
  <si>
    <t>Die-cutting large quantities, converting small packaging, fugitive glue for mailings. Face Shields - K&amp;W Finishing offers the traditional die cutting, coating, and other bindery services. They will use the grant funds to pivot production to PPE face shields</t>
  </si>
  <si>
    <t xml:space="preserve">Goods delivered as requested, carton packed, skid packed, shrink wrapped, banded, etc. </t>
  </si>
  <si>
    <t>kanebagtarp.com</t>
  </si>
  <si>
    <t>Kane Bag and Tarp Company</t>
  </si>
  <si>
    <t>Karen Kane</t>
  </si>
  <si>
    <t>karen.kane@kanebagtarp.com</t>
  </si>
  <si>
    <t>410 456-6105</t>
  </si>
  <si>
    <t>would be able to change our production line to make surgical masks. To whom would I contact?</t>
  </si>
  <si>
    <t>www.kci.com</t>
  </si>
  <si>
    <t>KCI Technologies, Inc.</t>
  </si>
  <si>
    <t>Deborah Boyd</t>
  </si>
  <si>
    <t>Vice President - Director of Marketing</t>
  </si>
  <si>
    <t>deborah.boyd@kci.com</t>
  </si>
  <si>
    <t xml:space="preserve">KCI provides support for the continuity of critical services in the areas of utilities, communication, health care, emergency management and transportation during the COVID-19 pandemic. KCI supports continuity of transportation systems, water treatment and distribution, energy and power distribution and transmission, and emergency services. The firm provides critical infrastructure support to government facilities; dams, bridges and levees; and commercial facilities. The firm supports communication systems critical to handle the need for increased bandwidth to support remote working and distance learning. </t>
  </si>
  <si>
    <t>consulting services</t>
  </si>
  <si>
    <t>www.kekdesign.com</t>
  </si>
  <si>
    <t>KEK Associates, Inc.</t>
  </si>
  <si>
    <t>John Kasper</t>
  </si>
  <si>
    <t>COVID-19 Team Lead</t>
  </si>
  <si>
    <t>john.kasper@kekdesign.com</t>
  </si>
  <si>
    <t>585-899-9333</t>
  </si>
  <si>
    <t>K1 Face Shield: Rigid polycarbonate faceplate (10”h x 7”w x .020” thick)
Robust ABS plastic forehead band
Non-latex rubber strap, adjustable (0.5” x .063” thick)
K2 Face Shield: Rigid polycarbonate faceplate (10”h x 8”w x .020” thick)
Washable closed-cell foam forehead pad
Non-latex rubber strap, adjustable (0.5” x .063” thick)
K3 Face Shield: Rigid polycarbonate faceplate (9”h x 8”w x .020” thick)
Washable closed-cell foam forehead pad
Non-latex rubber strap, adjustable (0.5” x .063” thick)</t>
  </si>
  <si>
    <t>delivered in boxes (16"x16"x16") , on pallet if quantities warrant.</t>
  </si>
  <si>
    <t>kencolabel.com</t>
  </si>
  <si>
    <t>Kenco Label &amp; Tag Co., LLC</t>
  </si>
  <si>
    <t>Aaron Karan</t>
  </si>
  <si>
    <t>aaron@kencolabel.com</t>
  </si>
  <si>
    <t>1.800.537.3336</t>
  </si>
  <si>
    <t>Safety Face Shield, anti-fog PET with 3M Adhesive Attachment can ship quantity (up to 250,000 weekly) immediately</t>
  </si>
  <si>
    <t>Packaging can be configured to customer's requirements</t>
  </si>
  <si>
    <t>Kenlee Precision</t>
  </si>
  <si>
    <t>Chris Gallagher</t>
  </si>
  <si>
    <t>cgallagher@kenlee.com</t>
  </si>
  <si>
    <t>410-525-3800</t>
  </si>
  <si>
    <t>Kenlee manufacturing facility located in Baltimore and would like to help in any way possible. One of the things we manufacture are customized parts for Medical Supplies/Equipment.</t>
  </si>
  <si>
    <t>We are a full service staffing company that can provide a wide range of positions as required</t>
  </si>
  <si>
    <t>www.kensingtonglass.com</t>
  </si>
  <si>
    <t>Kensington Glass Arts, Inc.</t>
  </si>
  <si>
    <t>Nancy Genies</t>
  </si>
  <si>
    <t>Preconstruction &amp; Contract Administrator</t>
  </si>
  <si>
    <t>ngenies@kensingtonglass.com</t>
  </si>
  <si>
    <t>240-543-3238</t>
  </si>
  <si>
    <t>Commercial Glazing</t>
  </si>
  <si>
    <t>Size and shape varies. We do our own shipping</t>
  </si>
  <si>
    <t>www.keytechinc.com</t>
  </si>
  <si>
    <t>Key Technologies Inc</t>
  </si>
  <si>
    <t>Lei Zong</t>
  </si>
  <si>
    <t>Partner, senior computer engineer</t>
  </si>
  <si>
    <t>lzong@keytechinc.com</t>
  </si>
  <si>
    <t>Blower units for PAPR full face power respirators - Key Tech designs and develops new medical devices, with over 20 years experience. The grant funds will be used to pivot production to manufacture PAPRs (positive air pressure respirators), a plastic head cover and face shield connected to an air tube, filter and blower (battery powered).</t>
  </si>
  <si>
    <t>none.</t>
  </si>
  <si>
    <t>Baltimore County, Baltimore city, Howard County, Prince George's County</t>
  </si>
  <si>
    <t>Keystone-pd.com</t>
  </si>
  <si>
    <t>Keystone Manufacturing</t>
  </si>
  <si>
    <t>Jim Gaffney</t>
  </si>
  <si>
    <t>jim.gaffney@keystone-pd.com</t>
  </si>
  <si>
    <t>Face shields and swabs</t>
  </si>
  <si>
    <t>keystone-pd.com</t>
  </si>
  <si>
    <t>Keystone Solutions Group</t>
  </si>
  <si>
    <t>www.keystone-pd.com</t>
  </si>
  <si>
    <t>KeystoneSolutions Group</t>
  </si>
  <si>
    <t>630-607-2324</t>
  </si>
  <si>
    <t>Face Shields KSG0012, 4,000 units per day</t>
  </si>
  <si>
    <t>50 units per carton-26"X14"X10" delivered on a shrink-wrapped pallet</t>
  </si>
  <si>
    <t>www.kimballcc.com</t>
  </si>
  <si>
    <t>Kimball Construction Company</t>
  </si>
  <si>
    <t>Kurk Walton</t>
  </si>
  <si>
    <t>kwalton@kimballcc.com</t>
  </si>
  <si>
    <t xml:space="preserve">Small business general contractor specializing in laboratory fit outs, renovation of hospitals, sitework, carpentry, pre-engineered metal buildings, and concrete. We can provide construction management services as well as some self performed work. </t>
  </si>
  <si>
    <t xml:space="preserve">As a general contractor, packages will be specific to the project we are providing to. </t>
  </si>
  <si>
    <t>Baltimore County, Baltimore City, Howard County</t>
  </si>
  <si>
    <t>www.kingspanlightandair.us</t>
  </si>
  <si>
    <t>Kingspan Light + Air</t>
  </si>
  <si>
    <t>Tom Larwa</t>
  </si>
  <si>
    <t>tom.larwa@kingspan.com</t>
  </si>
  <si>
    <t xml:space="preserve">Freestanding interior partition system which allows open spaces such as convention centers, stadiums, gyms, etc. to quickly and easily be converted into smaller usable spaces for emergency purposes (e.g. field hospitals, logistics centers, etc.).  Since the aluminum and polycarbonate components being used to assemble these partitions are typically used in exterior applications, our system can be used in interior or exterior applications without issue.  Additionally, our polycarbonate panels are non-porous and can be cleaned using soap and water or bleach solutions to meet typical cleaning protocols.  Our partitions are pre-manufactured, so no field assembly is required.  This will expedite the process of configuring an area, as the panels can be taken off a truck and immediately put into place and ready for use.  Standard size units are 6’H x 8’L, and can be positioned end to end or perpendicular to each other for complete flexibility in the layout of a space.  And while the 6’H x 8’L size is our standard, we have the ability to adjust these dimensions as needed.  The 6’H x 8’L partitions will come packaged in 20 unit crates, and an individual 48SF partition weighs approximately 30 pounds.  </t>
  </si>
  <si>
    <t xml:space="preserve">Partitions will ship 20/pallet, and we can ship 8 pallets on a truck.  </t>
  </si>
  <si>
    <t>https://kkmhealthcare.com/</t>
  </si>
  <si>
    <t>Sales Rep</t>
  </si>
  <si>
    <t>Medical Ventilators (up to 2,000 units)</t>
  </si>
  <si>
    <t>Dependent on quantity</t>
  </si>
  <si>
    <t>www.klassicsound.com</t>
  </si>
  <si>
    <t>Klassic Sound &amp; Stage</t>
  </si>
  <si>
    <t>Adam Wolff</t>
  </si>
  <si>
    <t>Director of Business Development</t>
  </si>
  <si>
    <t>adam@klassicsound.com</t>
  </si>
  <si>
    <t>443-880-2086</t>
  </si>
  <si>
    <t>Public Address Audio systems - for the broadcast of information at testing centers. 
LED Video information Screens - These screens are built to specific dimensions and can be as large as billboard sizes or as small as 1'x2'. These video screens can display vital information at testing sites, educational videos or any other content that needs to be communicated at these testing centers. They can also be used for traffic directions to vehicles entering and exiting the testing centers.
Stage Decking - If any unloved surfaces need to be made into a level surfaces (to build tents or sit equipment on) Can also be used in many other configurations like ADA wheelchair access ramps or various size risers.
Crowd Control Barricade - To make sure people are contained in the correct areas or kept out of certain areas.
Truss - We have a large inventory of truss that can be used to rig temporary lighting or hang public address audio systems from</t>
  </si>
  <si>
    <t>All equipment would be delivered in a 26' or 16' box truck. This equipment is either packaged in road cases or packaging is not needed because the equipment is set up immediately after it is unloaded from the truck. However, if packaging were necessary, we can shrink wrap any equipment and bring in on a pallet or the caster wheels that is attached to some of the equipment.</t>
  </si>
  <si>
    <t>KMASS Solutions</t>
  </si>
  <si>
    <t>Keith Mcguire</t>
  </si>
  <si>
    <t>keith@kmasssolutions.com</t>
  </si>
  <si>
    <t>443) 759-311</t>
  </si>
  <si>
    <t>supply very large quantities of 3M Health Care Particulate Respirators and Surgical Mask, 1860, N95. Masks are in stock</t>
  </si>
  <si>
    <t>KO Distilling</t>
  </si>
  <si>
    <t>Pat Flannery</t>
  </si>
  <si>
    <t>Sales and Marketing Director</t>
  </si>
  <si>
    <t>pat@kodistilling.com</t>
  </si>
  <si>
    <t>5 gallon buckets on shrink wrapped pallet. we would rather it be picked up</t>
  </si>
  <si>
    <t xml:space="preserve">www.kogene.co.kr/eng </t>
  </si>
  <si>
    <t xml:space="preserve">Kogene Biotech Co., Ltd. </t>
  </si>
  <si>
    <t xml:space="preserve">Myoah Baek </t>
  </si>
  <si>
    <t xml:space="preserve">myoa100@kogene.co.kr </t>
  </si>
  <si>
    <t>R6900TD PowerCheck™ 2019-nCoV Real-time PCR Kit (100 rxns)</t>
  </si>
  <si>
    <t>Dimension of Kit :11cm * 7cm * 2cm  / Storage condition : -20 ºC</t>
  </si>
  <si>
    <t>http://lalaland-design.com/personal-protective-equipment-ppe/</t>
  </si>
  <si>
    <t>LA LA LAND Production and design</t>
  </si>
  <si>
    <t>Martine Schwartz</t>
  </si>
  <si>
    <t>Special Product Development Sales Manager</t>
  </si>
  <si>
    <t>martine@lalaland-design.com</t>
  </si>
  <si>
    <t>Isolation Gowns (No Hoods and also overalls) Non Woven Spunbond Polypropylene, Masks: 3-Ply Surgical, Generic KN95, Non Woven Hair Cover, Nitrile Gloves, Plastic Faceshield</t>
  </si>
  <si>
    <t>Gowns are packed individually, Masks are sold in 10-100 unit case packs, Gloves are sold in 100 unit boxes, face shields are sold in per unit boxes.</t>
  </si>
  <si>
    <t>https://www.wyndhamhotels.com/laquinta/edgewood-maryland/la-quinta-edgewood-aberdeen-south/overview</t>
  </si>
  <si>
    <t>La Quinta Inn &amp; Suites - Edgewood</t>
  </si>
  <si>
    <t>Alex Patel</t>
  </si>
  <si>
    <t>alex@bluegrass-management.com</t>
  </si>
  <si>
    <t>410-900-8029</t>
  </si>
  <si>
    <t>Hotel, 66 rooms all-suite</t>
  </si>
  <si>
    <t>Area Manager of Operations</t>
  </si>
  <si>
    <t>(208) 629-9241</t>
  </si>
  <si>
    <t>140 hotel rooms</t>
  </si>
  <si>
    <t>Jodie Carlson</t>
  </si>
  <si>
    <t>jodie.carlson@proforma.com</t>
  </si>
  <si>
    <t>www.freezerracks.com</t>
  </si>
  <si>
    <t xml:space="preserve">Lab Inventory Systems, Inc. </t>
  </si>
  <si>
    <t>Ryan Bell</t>
  </si>
  <si>
    <t>r.bell@freezerracks.com</t>
  </si>
  <si>
    <t>301-663-4522</t>
  </si>
  <si>
    <t>Medical Research Lab Equipment (test tube racks, cardboard boxes)</t>
  </si>
  <si>
    <t xml:space="preserve">We can package all in boxes. Palatalizing available depending on quantity. We have our own delivery truck. </t>
  </si>
  <si>
    <t>Baltimore County, Baltimore city, Frederick County, Washington County</t>
  </si>
  <si>
    <t xml:space="preserve">http://www.labgenomics.co.kr/eng/
</t>
  </si>
  <si>
    <t>LabGenomics</t>
  </si>
  <si>
    <t>www.laerdal.com</t>
  </si>
  <si>
    <t>Laerdal Medical Corporation</t>
  </si>
  <si>
    <t>Sara Perpetua</t>
  </si>
  <si>
    <t>State &amp; Government Contract Specialist</t>
  </si>
  <si>
    <t>sara.perpetua@laerdal.com</t>
  </si>
  <si>
    <t>845-297-7770 x3705</t>
  </si>
  <si>
    <t xml:space="preserve">46000001	Laerdal Face Shield x 50	LMC
460008	Keyring w/LFS x 25	Yellow.
460009	Keyring w/LFS x 25	Multicolour
460014	LFS, refill for keyring	x 50
46000007	Laerdal Face Shield x 50	French
46990801	RFS KYRNG PL YELLOW 25PK	Yellow
46990901	Keyring w/LFS x 25 (US)	Red
46991001	Keyring w/LFS x 25 (US)	Black
46991101	Keyring w/LFS x 25 (US)	Blue
469917	RFS, Camouflage keychain	Private label
85005033	LSR Preterm Basic wo/	Mask, in Carton (IE)
85005040	LSR Preterm Basic wo/	Mask, in Carton (EUR)
85005133	LSR Preterm Complete w/	Masks, in Carton (IE)
85005140	LSR Preterm Complete w/	Masks, in Carton (EUR)
85005333	LSR Preterm Cpl.w/Masks	in Compact Case (IE)
85005340	LSR Preterm Cpl.w/Masks	in Compact Case (EUR)
85005533	LSR Preterm Cpl.w/Masks	in Display Case (IE)
85005540	LSR Preterm Cpl.w/Masks	in Display Case (EUR)
86005040	LSR Paediatric Basic wo/	Mask, in Carton (EUR)
86005133	LSR Paediatric Cpl. w/	Masks, in Carton (IE)
86005140	LSR Paediatric Cpl. w/	Masks, in Carton (EUR)
86005233	LSR Paedi. Std. Child w/	Mask, in Carton (IE)
86005240	LSR Paedi. Std. Child w/	Mask, in Carton (EUR)
86005333	LSR Paediatric Cpl. w/	Masks,in Comp.Case (IE)
86005340	LSR Paediatric Cpl. w/	Masks,in Comp.Case (EUR)
86005533	LSR Paediatric Cpl. w/	Masks,in Disp.Case (IE)
86005540	LSR Paediatric Cpl. w/	Masks,in Disp.Case (EUR)
87005033	LSR Adult Basic wo/Mask	in Carton (IE)
87005040	LSR Adult Basic wo/Mask	in Carton (EUR)
87005133	LSR Adult Complete w/	Masks, in Carton (IE)
87005140	LSR Adult Complete, w/	Masks, in Carton (EUR)
87005233	LSR Adult Standard w/	Mask, in Carton (IE)
87005333	LSR Adult Cpl. w/Masks,	in Compact Case (IE)
87005340	LSR Adult Cpl. w/ Masks,	in Compact Case (EUR)
87005533	LSR Adult Cpl. w/ Masks,	in Display Case (IE)
845211	The BAG II Resuscitator	Adult w/mask #5, pkg 12
845221	The BAG II Resuscitator	Child w/mask #3, pkg 12
845223	The BAG II Resuscitator	Child w/mask #2, pkg 12
845231	The BAG II Resuscitator	Infant w/mask #1, pkg 12
845241	The BAG II Resuscitator	Adult w/mask #4, pkg 12
845251	The BAG II Resuscitator	Adult mask #5 w/inf.port
845111	The BAG II Resuscitator	Adult w/mask #5
845121	The BAG II Resuscitator	Child w/mask #3
845123	The BAG II Resuscitator	Child w/mask #2
845131	The BAG II Resuscitator	Infant w/mask #1
845141	The BAG II Resuscitator	Adult w/mask #4
845151	The BAG II Resuscitator	Adult mask #5 w/inf.port
78002001	LSU w/Bemis Canister	
78000016	LSU w/Reusable Canister	Canadian French
78000020	LSU w/Reusable Canister	Canada Fr/ Eng
78003020	LSU w/Serres Suction Bag	Canister Canada Fr/ Eng
880051	LCSU 4, 800 ml	Complete unit
880052	LCSU 4, 800 ml, RTCA	Complete unit
88005201	LCSU 4, 800 ml, RTCA	Complete unit (US)
880061	LCSU 4, 300 ml	Complete unit
880062	LCSU 4, 300 ml, RTCA	Complete unit
88006201	LCSU 4, 300 ml, RTCA	Complete unit (US)
985000	V-VAC STARTER KIT	
600-10000	Thomas Tube Holder Adult	(International) qty.1
600-20000	Thomas Tube Holder Pedi	(International) qty.1
600-30000	Thomas Tube Holder Adult	green (Int'l) qty.1
600-42500	Thomas Select	Tube Holder Adult, 25pkg
</t>
  </si>
  <si>
    <t xml:space="preserve">Packaging will be based on qty. Currently we cannot provide exact quantities as they are changing by the minute. Current lead time is 6-8 weeks. </t>
  </si>
  <si>
    <t>www.laico.com</t>
  </si>
  <si>
    <t>LAI International LLC</t>
  </si>
  <si>
    <t>Marlon Johnson</t>
  </si>
  <si>
    <t>mjohnson@laico.com</t>
  </si>
  <si>
    <t>they can make 200 disposable shields a day and up to 500 reusable shields per day</t>
  </si>
  <si>
    <t xml:space="preserve">Goods will be boxed 80 Face Shields per box </t>
  </si>
  <si>
    <t>VP, Sales</t>
  </si>
  <si>
    <t>lairdplastics.com</t>
  </si>
  <si>
    <t>Laird Plastics</t>
  </si>
  <si>
    <t>Bailey Heishman</t>
  </si>
  <si>
    <t>bheishman@lairdplastics.com</t>
  </si>
  <si>
    <t>410-780-7100</t>
  </si>
  <si>
    <t>PLASTIC SHIELDS, INTUBATION CASES AND TEMPORARY WALLS/BARRIERS</t>
  </si>
  <si>
    <t xml:space="preserve">THIS WOULD ALL BE CUSTOM PER ORDER! </t>
  </si>
  <si>
    <t>www.lsa-mfg.com</t>
  </si>
  <si>
    <t>Land Sea Air Manufacturing</t>
  </si>
  <si>
    <t>Sep Jahed</t>
  </si>
  <si>
    <t>sjahed@lsa-mfg.com</t>
  </si>
  <si>
    <t xml:space="preserve">We are a medium to high complex machining and assembly company that serves the aerospace and defense markets.  We have large facility in Westminster, Maryland that can support various types of needs during this emergency.  We have floor space and office space available to support any need.  </t>
  </si>
  <si>
    <t xml:space="preserve">We have type of packaging currently available.  We can custom make packaging to better meet the needs.  </t>
  </si>
  <si>
    <t>Dennis Mejillones</t>
  </si>
  <si>
    <t>support@lavado.us</t>
  </si>
  <si>
    <t>954-401-5636</t>
  </si>
  <si>
    <t xml:space="preserve"> laundry service</t>
  </si>
  <si>
    <t>Shawn Parsons</t>
  </si>
  <si>
    <t>sparsons@legacyexhibits.com</t>
  </si>
  <si>
    <t>410.877.5656 cell</t>
  </si>
  <si>
    <t>Temporary Medical Rooms</t>
  </si>
  <si>
    <t>9520 Gerwig Ln Ste F</t>
  </si>
  <si>
    <t>21046-2934</t>
  </si>
  <si>
    <t>www.legacyexhibits.com</t>
  </si>
  <si>
    <t>Legacy Exhibits, LLC</t>
  </si>
  <si>
    <t>Mark Blitz</t>
  </si>
  <si>
    <t>mblitz@legacyexhibits.com</t>
  </si>
  <si>
    <t>410.980.7265</t>
  </si>
  <si>
    <t>Wall and partition panels.   Items would be shrink-wrapped on pallets and 10ft skids.</t>
  </si>
  <si>
    <t>www.lewisstevenson.com</t>
  </si>
  <si>
    <t>Lewis Alan Office Furniture Inc. DBA Lewis Stevenson Office Solutions</t>
  </si>
  <si>
    <t>Angela Huebschman</t>
  </si>
  <si>
    <t>ahuebschman@lewisstevenson.com</t>
  </si>
  <si>
    <t>443-559-7348</t>
  </si>
  <si>
    <t>We supply healthcare/office furniture, glass walls, temporary healthcare space division, etc</t>
  </si>
  <si>
    <t>Varied</t>
  </si>
  <si>
    <t>Anthony P. DiChiara</t>
  </si>
  <si>
    <t xml:space="preserve">Managing Director   </t>
  </si>
  <si>
    <t>ppe@libertysport.com</t>
  </si>
  <si>
    <t xml:space="preserve">908.601.6791 </t>
  </si>
  <si>
    <t>We manufacture REC SPECS high performance, REUSABLE PPE Goggles &amp; Glasses for Healthcare Professionals. After shipping 20,000 units to the Office of Emergency Services in IL, we now have approximately 25,000 units remaining inventory ready for immediate shipment from our warehouse in New Jersey.</t>
  </si>
  <si>
    <t>John Rizzotti</t>
  </si>
  <si>
    <t>jrizzotti@lightingenvironments.com</t>
  </si>
  <si>
    <t>443-640-5776</t>
  </si>
  <si>
    <t>Devices for cleaning air in building HVAC systems</t>
  </si>
  <si>
    <t>222 West Ostend St</t>
  </si>
  <si>
    <t>Kevin Bellamy</t>
  </si>
  <si>
    <t>General Service Manager</t>
  </si>
  <si>
    <t>kevin.bellamy@limbachinc.com</t>
  </si>
  <si>
    <t>240-319-0874</t>
  </si>
  <si>
    <t>Conversion of Hotels to overflow medical facilities - design and construction services</t>
  </si>
  <si>
    <t>Infrastructure Assets
- Tenting &amp; Infrastructure
o Tents
o Flooring
o Rental Equipment – Chairs, Tables, 
o Power/Generators
o Climate Control / HVAC – Negative Pressure
o Sanitation
o Executive Restrooms
o Sanitation Stations
- Security
- Waste Management
- Heavy Equipment/Light Towers/Forklifts
- Transportation &amp; Traffic Management 
- Government Liaison + Permitting 
- Maintenance Checks 
- On Call Services</t>
  </si>
  <si>
    <t>lwbanquetfurniture.com</t>
  </si>
  <si>
    <t>lion's wood banquet furniture</t>
  </si>
  <si>
    <t>gregory bandelin</t>
  </si>
  <si>
    <t>president and CEO</t>
  </si>
  <si>
    <t>greg@lwbanquetfurniture.com</t>
  </si>
  <si>
    <t>We have full CNC capabilities, metal fabrication, acrylic and hdpe fabrication, glass fabrication, parts fabrication and fabric work.</t>
  </si>
  <si>
    <t>packaging is tbd by the order and product.</t>
  </si>
  <si>
    <t>Livanta LLC</t>
  </si>
  <si>
    <t>Roger Hebden</t>
  </si>
  <si>
    <t>rhebden@livanta.com</t>
  </si>
  <si>
    <t>410-533-5689</t>
  </si>
  <si>
    <t>Livanta's proposal for the COVID-19 Marylander Resource Website.</t>
  </si>
  <si>
    <t>www.liveearth.com</t>
  </si>
  <si>
    <t>Live Earth, LLC</t>
  </si>
  <si>
    <t>Amy Laws</t>
  </si>
  <si>
    <t>Contracts &amp; Finance Manager</t>
  </si>
  <si>
    <t>alaws@liveearth.com</t>
  </si>
  <si>
    <t>Live Earth: visualization and analysis software as a service</t>
  </si>
  <si>
    <t>N/A- software as a service; electronic delivery</t>
  </si>
  <si>
    <t>Disinfectant - Can be used to disinfect medical masks, PPE, all hard and soft surfaces - With 28 days of effectiveness per coating as per labratory tests</t>
  </si>
  <si>
    <t>in 55 gallon barrels or 5 gallon containers - delivered on shrink wrapped pallet</t>
  </si>
  <si>
    <t>https://www.lkqcorp.com/</t>
  </si>
  <si>
    <t>LKQ Corporation</t>
  </si>
  <si>
    <t>Andreas Heiss</t>
  </si>
  <si>
    <t>Government Affairs Manager-Northeast Region</t>
  </si>
  <si>
    <t>arheiss@lkqcorp.com</t>
  </si>
  <si>
    <t xml:space="preserve">LKQ can offer warehouse floor space of 5000 sq. ft. and additional rack space at our facility at 4803 Hollins Ferry Rd, Halethorpe, MD 21227. If more is required we can also move some things around and come up with an additional few thousand sq. ft. Also, we can provide 10+ trucks with drivers. The warehouse space and use of the trucks would be a donation. The State would need to pay for fuel and the drivers as they are currently furloughed employees.    </t>
  </si>
  <si>
    <t xml:space="preserve">We will not be packaging but will provide warehouse space and transportation via vans up to 30 ft. box trucks. </t>
  </si>
  <si>
    <t>Lawrence Lin</t>
  </si>
  <si>
    <t>lawrence@lmnt.ac</t>
  </si>
  <si>
    <t xml:space="preserve">We have a signed contract with our NIOSH N95 factory capacity from 250,000 - 1,000,000 in partial shipments weekly. We also have 5 Philips Trilogy 100 Ventilators available </t>
  </si>
  <si>
    <t>Individual boxes, however we can accomodate any packaging.</t>
  </si>
  <si>
    <t>www.longeviti.com</t>
  </si>
  <si>
    <t>LONGEVITI NEURO SOLUTION</t>
  </si>
  <si>
    <t>Denise Genuit</t>
  </si>
  <si>
    <t xml:space="preserve">VP HR/Communications </t>
  </si>
  <si>
    <t>dgenuit@longeviti.com</t>
  </si>
  <si>
    <t>We have 2 sterilization chambers that sterilize up to 500 masks per day. N95 and VPro masks</t>
  </si>
  <si>
    <t>we can provide sterilization services so this does not apply</t>
  </si>
  <si>
    <t>Www.lordbaltimorehotel.com</t>
  </si>
  <si>
    <t>Lord Baltimore Hotel</t>
  </si>
  <si>
    <t>Onahlea Shimunek</t>
  </si>
  <si>
    <t>Oshimunek@lordbaltimorehotel.com</t>
  </si>
  <si>
    <t>410-539-8400</t>
  </si>
  <si>
    <t>Hotel-modified food service available. Non-infectious guest only.</t>
  </si>
  <si>
    <t>www.loshasupplies.com</t>
  </si>
  <si>
    <t>Losha Supplies LLC</t>
  </si>
  <si>
    <t>Alexey Savin</t>
  </si>
  <si>
    <t>alexey@loshasupplies.com</t>
  </si>
  <si>
    <t>302-333-4778</t>
  </si>
  <si>
    <t>Shipping box - 1000 units / 58x36x36cm - 8.5kgs
Pallet - 30 boxes (30,000 units) / 120x110x195cm - 270kgs</t>
  </si>
  <si>
    <t>Deleware</t>
  </si>
  <si>
    <t>www.choicehotels.com/MD055</t>
  </si>
  <si>
    <t>Lotus Hospitality LLC dba Comfort Inn Joint Base Andrews</t>
  </si>
  <si>
    <t xml:space="preserve">Boxes </t>
  </si>
  <si>
    <t>Hotel nearby government military base in suburban Maryland. We have double bedsrooms and single king and queen rooms. We also have meeting space with a full kitchen, free wifi, and onsite laundry services.</t>
  </si>
  <si>
    <t>www.lp3.com</t>
  </si>
  <si>
    <t>LP3</t>
  </si>
  <si>
    <t>Butch Zachrel</t>
  </si>
  <si>
    <t>VP Cyber and OSINT Analytics</t>
  </si>
  <si>
    <t>butch.zachrel@lp3.com</t>
  </si>
  <si>
    <t>703-342-8659</t>
  </si>
  <si>
    <t>Immediately available methods and technologies to accelerate getting medical resources where they are needed, to provide the right information to the right Coronavirus patient at the right time based on their condition, and to highlight true information while suppressing false online information about COVID-19. These solutions leveraging data modeling, digital marketing techniques, open source intelligence, social media intelligence, and data fusion are all available today from LP3 and can be activated in days.</t>
  </si>
  <si>
    <t>Cloud based As a Service</t>
  </si>
  <si>
    <t>www.noncov.com</t>
  </si>
  <si>
    <t>LT Enterprise</t>
  </si>
  <si>
    <t>Lanting Qin</t>
  </si>
  <si>
    <t>lantingq@gmail.com</t>
  </si>
  <si>
    <t xml:space="preserve">4.10.20-Intend to  manufacture  Face Masks with 3 Plies of Cotton with Elastic Band and my initial output will be 5000 pieces per week  building to 10 000 pieces per week . Meanwhile I do have inventory in the USA  with proper certification that can be shipped up to 100000 pieces within 2 weeks ( Pictures and certifications attached)  NIOSH N95 masks; FDA approved 3 layer surgical masks; safety goggles, protective gowns; face shields etc </t>
  </si>
  <si>
    <t>4.10.20 The Face masks will be packed @ 6 pieces in a plastic bag-Yes, the goods can be delivered in individual boxes. Dimentions vary depending on the products</t>
  </si>
  <si>
    <t>Lucence
Parntering with Optopharm (WIP) and RACER (WIP) to scale mfging</t>
  </si>
  <si>
    <t>orders@lucence.com
Recommended by the Embassy of Singapore. If you are interested in connecting with this company, please email felicia.pullam@maryland.gov.</t>
  </si>
  <si>
    <t xml:space="preserve">Viral Inactivation/stabalisation medium. 
The SAFER-SampleTM Kit is a saliva sample collection kit intended for the storage, collection, preservation, and transport of viral ribonucleic acid (RNA) in saliva specimens for subsequent testing or research applications. It includes a proprietary stabilisation fluid that is able to keep viral RNA stable at room temperature for up to one week.
</t>
  </si>
  <si>
    <t>www.interiorsandfabrics.com</t>
  </si>
  <si>
    <t>M C Interiors &amp; Fabrics LLC</t>
  </si>
  <si>
    <t>Kevin Jung</t>
  </si>
  <si>
    <t>Shop Manager</t>
  </si>
  <si>
    <t>mckevinjung@gmail.com</t>
  </si>
  <si>
    <t>Bedding, Curtains, 500/week</t>
  </si>
  <si>
    <t>individual boxes and pallet</t>
  </si>
  <si>
    <t>WWW.MAASSOCIATES.NET</t>
  </si>
  <si>
    <t>M.A.+ Associates, LLC.</t>
  </si>
  <si>
    <t xml:space="preserve">Michael Withers </t>
  </si>
  <si>
    <t>Mwithers@ma-assoc.net</t>
  </si>
  <si>
    <t>Construction Management, Cost Estimating</t>
  </si>
  <si>
    <t>Boxes on pallet banded and shrink wrapped . Dimensions depend on sizes ordered. For example a twin base comes in a 42" x 42" box and the mattress that goes with it would be in a 40" x 82" box.</t>
  </si>
  <si>
    <t>MacCrory Enterprises Inc (DBA AwardsPlus)</t>
  </si>
  <si>
    <t>12" x 15" x 18" boxes 30 shields to a box</t>
  </si>
  <si>
    <t>Anne Arundel County, Baltimore County, Baltimore City, Calvert county, Charles County, Frederick County, Howard County, Kent County, Montgomery County, Prince George's County, St. Mary's County</t>
  </si>
  <si>
    <t>https://www.maccura.com/</t>
  </si>
  <si>
    <t>MACCURA BIOTECHNOLOGY (USA) LLC</t>
  </si>
  <si>
    <t>Hong Bi</t>
  </si>
  <si>
    <t>hongbi@ext.maccura.com</t>
  </si>
  <si>
    <t>(302)-345-4842</t>
  </si>
  <si>
    <t xml:space="preserve">Novel Coronavirus 2019-nCoV (ORF1ab/E/N gene) Nucleic Acid Detection Kit (Fluorescence PCR) 
SARS-CoV-2 Antibody Assay Kit by Colloidal Gold Method
Ms. Bi represents Maccura (a Chinese company) and Macgen, which is a joint venture between Maccura and Qiagen. We helped this company establish their Maryland office 1-2 years ago. Our China offices works very closely with them. 
Novel Coronavirus 2019-nCoV (ORF1ab/E/N gene) Nucleic Acid Detection Kit (Fluorescence PCR) - They have submitted this test to FDA for EUA. 
SARS-CoV-2 Antibody Assay Kit by Colloidal Gold Method - They have spoken to the FDA and were informed that they only need to notify the FDA that they are importing these tests. I think that means that they can begin bringing them in immediately. This is a rapid blood test that requires only 20 minutes. However, because it is an antibody test, it will not detect early as our bodies need a few days to develop the antibodies. It also will continue to be positive after the person is no longer sick.
They have the capacity to produce 200,000 kits per day at their facility in China.
</t>
  </si>
  <si>
    <t>11300 Rockville Pike Suite 715</t>
  </si>
  <si>
    <t>Rockville, MD 20852</t>
  </si>
  <si>
    <t>maidpro.com/rockville</t>
  </si>
  <si>
    <t>MaidPro Cleaning</t>
  </si>
  <si>
    <t>Malik Ahmed</t>
  </si>
  <si>
    <t>mahmed@maidpro.com</t>
  </si>
  <si>
    <t>Ready To Bring Staff To Clean/Sanitize Areas In The Day</t>
  </si>
  <si>
    <t xml:space="preserve">We Will Come </t>
  </si>
  <si>
    <t>Anne Arundel County, Baltimore County, Calvert county, Howard County, Montgomery County, Prince George's County</t>
  </si>
  <si>
    <t>www.maloufsleep.com</t>
  </si>
  <si>
    <t>Malouf</t>
  </si>
  <si>
    <t>Kristen Barker</t>
  </si>
  <si>
    <t>kristenb@maloufsleep.com</t>
  </si>
  <si>
    <t>801-808-6984</t>
  </si>
  <si>
    <t>We have emergency bedding available. Twin-King sizes in adjustable bases, mattresses, sheets, mattress protectors, pillows, bed frames and bed platform frames.</t>
  </si>
  <si>
    <t>Depending on QTY and the item, Parcels ship UPS and Fedex. Bigger items will be shipped on a pallet</t>
  </si>
  <si>
    <t>Clifton Broumand</t>
  </si>
  <si>
    <t>cbroumand@gmail.com</t>
  </si>
  <si>
    <t>(301)346-5686</t>
  </si>
  <si>
    <t>waterproof keyboards and mice</t>
  </si>
  <si>
    <t>VP of Business Development</t>
  </si>
  <si>
    <t>www.mantabiofuel.com</t>
  </si>
  <si>
    <t>Manta Biofuel Inc</t>
  </si>
  <si>
    <t>Ryan Powell</t>
  </si>
  <si>
    <t>ryan@mantabiofuel.com</t>
  </si>
  <si>
    <t xml:space="preserve">In response to COVID, they have quickly pivoted focus to produce protective face shields. Face shields; capacity = 1500/wk  </t>
  </si>
  <si>
    <t xml:space="preserve">Card board boxes; we have in house capability to package pallets for shipment </t>
  </si>
  <si>
    <t>Anne Arundel County, Baltimore County, Baltimore City, Carroll County, Harford County</t>
  </si>
  <si>
    <t xml:space="preserve">Marino Transportation </t>
  </si>
  <si>
    <t>Joe Marino</t>
  </si>
  <si>
    <t>jmarino@gomts.com</t>
  </si>
  <si>
    <t>410-991-1493</t>
  </si>
  <si>
    <t>100 trucks available</t>
  </si>
  <si>
    <t>Maritime Conference Center</t>
  </si>
  <si>
    <t>Linda Danforth</t>
  </si>
  <si>
    <t>ldanforth@mccbwi.org</t>
  </si>
  <si>
    <t xml:space="preserve">443-904-7102( CELL)443-989-3528   (Office) </t>
  </si>
  <si>
    <t>Currently closed with all 232 potenially available.  Refrigerators in room but not microwave in room.  Only microwave is in the convenience store that woudl be shared by all.</t>
  </si>
  <si>
    <t>www.marlinwire.com</t>
  </si>
  <si>
    <t>Marlin Steel Wire Products</t>
  </si>
  <si>
    <t>Drew Greenblatt</t>
  </si>
  <si>
    <t>dgreenblatt@marlinwire.com</t>
  </si>
  <si>
    <t>sterilizing baskets, stainless carts, autoclave baskets, wash racks, test-tube rack holders, Marlin shield, and Marlin Goggles</t>
  </si>
  <si>
    <t>packaged for security</t>
  </si>
  <si>
    <t>Chris Elwood</t>
  </si>
  <si>
    <t>celwood@marlinsteel.com</t>
  </si>
  <si>
    <t>443.562.4700</t>
  </si>
  <si>
    <t>metal manufacturing such as test tube racks, IV poles, metal containers</t>
  </si>
  <si>
    <t>Martin American Designs</t>
  </si>
  <si>
    <t>Justin Martin</t>
  </si>
  <si>
    <t>justin@martinamericandesigns.com</t>
  </si>
  <si>
    <t>has PPE for sale</t>
  </si>
  <si>
    <t>salisbury</t>
  </si>
  <si>
    <t>www.MartysBagWorks.com</t>
  </si>
  <si>
    <t>Marty's Bag Works, LLC</t>
  </si>
  <si>
    <t>Bryan Nagel</t>
  </si>
  <si>
    <t>sales@martysbagworks.com</t>
  </si>
  <si>
    <t xml:space="preserve">Surgical masks, face shields &amp; lightweight gowns - Since 1979 Marty's Bag Works has been a staple in the Annapolis area for all of your boat canvas creations, interior/exterior cushions, garment decorating, laser engraving and bags. The grant funds will be used to pivot production to critical PPE needs. </t>
  </si>
  <si>
    <t>www.marylandcanvas.com</t>
  </si>
  <si>
    <t>Maryland Canvas &amp; Upholstery, LLC</t>
  </si>
  <si>
    <t>Mike Adams</t>
  </si>
  <si>
    <t>marylandcanvas@gmail.com</t>
  </si>
  <si>
    <t>443-571-9472</t>
  </si>
  <si>
    <t>Face Shield - Disposable</t>
  </si>
  <si>
    <t xml:space="preserve">Each unit is cellophane wrapped, 48 units per box, box dimension is 10"x12"x18". Boxes can be delivered individually or palletized via our truck, shipped individually via UPS, or delivered palletized via LTL freight carrier. </t>
  </si>
  <si>
    <t>marylandproductions.com</t>
  </si>
  <si>
    <t>Maryland Event Services</t>
  </si>
  <si>
    <t>David Levin</t>
  </si>
  <si>
    <t>david@marylandproductions.com</t>
  </si>
  <si>
    <t>Common area barriers, bio-containment units, portable infrastructure, lighting, audio, large-scale digital signage.</t>
  </si>
  <si>
    <t>Goods will be delivered via box truck on pallets and can provide staffing for set up.</t>
  </si>
  <si>
    <t>Marwan Moheyeldien</t>
  </si>
  <si>
    <t>mdien@marylandpackaging.com</t>
  </si>
  <si>
    <t>sanitizers, cleaning services</t>
  </si>
  <si>
    <t>immunizemaryland.org</t>
  </si>
  <si>
    <t>Maryland Partnership for Prevention, Inc.</t>
  </si>
  <si>
    <t>Tiffany Tate</t>
  </si>
  <si>
    <t>tiffany.tate@immunizemaryland.org</t>
  </si>
  <si>
    <t>443-570-4858</t>
  </si>
  <si>
    <t>N95 and KN95 masks, Covid-19 serological rapid tests, three-layer masks (for common use), gloves, gowns, etc Available within ten days</t>
  </si>
  <si>
    <t>Original packaging.  Shrink-wrapped in large boxes.</t>
  </si>
  <si>
    <t>www.marylandplastics.com</t>
  </si>
  <si>
    <t>Maryland Plastics</t>
  </si>
  <si>
    <t>Dan Penrod</t>
  </si>
  <si>
    <t>Strategic Planner</t>
  </si>
  <si>
    <t>dpenrod@mdplasticsinc.com</t>
  </si>
  <si>
    <t>410-754-5566</t>
  </si>
  <si>
    <t>Injection Molding, 100 Employees, Fulfillment, Assembly.</t>
  </si>
  <si>
    <t>Maryland Portable Restrooms Inc</t>
  </si>
  <si>
    <t>Regional supplier of portable restroom trailers in lengths from 8' to 18'. These are self contained with toilets and sinks for male and female. Also supply individual portable toilets 4' x 4' x 7' plus ADA units 5' x 7' x 7' and 4 way hand washing sinks 3' x 3' x 5'</t>
  </si>
  <si>
    <t>MDThermo.com QuakeScientifc.com CandlePackagingUSA.com</t>
  </si>
  <si>
    <t>Maryland Thermoform</t>
  </si>
  <si>
    <t>Carl Livesay</t>
  </si>
  <si>
    <t>VP of Operations</t>
  </si>
  <si>
    <t>clivesay@mdthermo.com</t>
  </si>
  <si>
    <t xml:space="preserve">PPE Face Shields – 25 per bag. 1 bag per box. Also available on pallets. Pallets can be wrapped if desired. 
Aerosol Intubation Boxes – 2 units per shipping box. </t>
  </si>
  <si>
    <t>PPE Face Sheilds - Delivery available via UPS, box truck, common carrier and most other methods. Also available for pickup in larger quantities via customers truck.
Aerosol Intubation Boxes - Delivery available via UPS, box truck, common carrier and most other methods. Also available for pickup in larger quantities via customers truck.</t>
  </si>
  <si>
    <t>https://www.masimo.com/</t>
  </si>
  <si>
    <t>Masimo</t>
  </si>
  <si>
    <t>Will Schaefer</t>
  </si>
  <si>
    <t>will.schaefer@masimo.com</t>
  </si>
  <si>
    <t>202-924-2993</t>
  </si>
  <si>
    <t>patient monitoring, tetherless monitoring, telehealth, pulse oximetry, at-home monitoring</t>
  </si>
  <si>
    <t>marked boxes</t>
  </si>
  <si>
    <t>Matos Builders</t>
  </si>
  <si>
    <t>Richard Skayhan</t>
  </si>
  <si>
    <t>richard@matosbuilders.com</t>
  </si>
  <si>
    <t>410-271-3132</t>
  </si>
  <si>
    <t>experts in infection control and building permanent and temporary pressurized containments</t>
  </si>
  <si>
    <t xml:space="preserve">
Nicole Andrews</t>
  </si>
  <si>
    <t>nandrews@matraxinc.com</t>
  </si>
  <si>
    <t>202.957.2206</t>
  </si>
  <si>
    <t>interlocking plastic flooring</t>
  </si>
  <si>
    <t>Mattress Firm</t>
  </si>
  <si>
    <t>ADAM DREXLER</t>
  </si>
  <si>
    <t>&lt;ADAM.DREXLER@mfrm.com</t>
  </si>
  <si>
    <t>646-248-2801</t>
  </si>
  <si>
    <t>mattresses, bed frames, encasements, pillows or any other bedding</t>
  </si>
  <si>
    <t>Mattress Warehouse</t>
  </si>
  <si>
    <t>Bill Papettas</t>
  </si>
  <si>
    <t>bpapettas@sleephappens.com</t>
  </si>
  <si>
    <t>718-749-1929</t>
  </si>
  <si>
    <t>mattresses for use in temporary hospitals, warehousing and trucking abilities</t>
  </si>
  <si>
    <t>www.MaximBio.com</t>
  </si>
  <si>
    <t>Maxim Biomedical, Inc.</t>
  </si>
  <si>
    <t>Jessica Maa</t>
  </si>
  <si>
    <t>Quality Assurance Manager</t>
  </si>
  <si>
    <t>jessica.maa@mbidiagnostic.com</t>
  </si>
  <si>
    <t>301-251-0800 x10635</t>
  </si>
  <si>
    <t>Maxim is developing a COVID-19 Ag/Ab Combo Test which can be used as a combination test or individually to provide a testing solution that can both accurately diagnose SARS-CoV-2 infection and simultaneously detect the stage and estimated duration since infection. This assay is designed to be easy to understand, visual results, and can provide results in under 15 minutes. Current manufacturing capabilities are at estimated 100,000 units/month (in-house) or up to 6M units/month (partially outsourced).</t>
  </si>
  <si>
    <t>Final kit packaging is not formally determined but will be based on quantities needed. Each test will be individually packaged and can be provided in bulk-sized kits if needed.</t>
  </si>
  <si>
    <t>N95 Masks, KN95 Masks, 3 layer masks, Face shields, goggles, hospital gowns. Quantity changes but we have several hundred thousand units.</t>
  </si>
  <si>
    <t>We have the ability to source product in 40 foot and 20 foot shipping containers. We can also ship boxes via DHL. MOQ is 10,000 units.</t>
  </si>
  <si>
    <t>www.miscdistillery.com</t>
  </si>
  <si>
    <t>McNeill Independent Spirit Creators LLC  (MISCellaneous Distillery)</t>
  </si>
  <si>
    <t>Margaret McNeill</t>
  </si>
  <si>
    <t>meg@miscdistillery.com</t>
  </si>
  <si>
    <t>240-353-7200</t>
  </si>
  <si>
    <t xml:space="preserve">We are producing hand sanitizer for non-profits, and bulk alcohol for use by the Montgomery County Govt in the production of hand sanitizer with a local compounder. We do not have extra capacity at this time, but would if we receive the Manufacturing Innovation Grant. </t>
  </si>
  <si>
    <t xml:space="preserve">We have 2oz plastic bottles and 8 oz plastic bottles for hand sanitizer, or can transport bulk alcohol in 5 gallon buckets if processed offsite. </t>
  </si>
  <si>
    <t>Carroll County, Frederick County, Howard County, Montgomery County</t>
  </si>
  <si>
    <t>mdlogix.com</t>
  </si>
  <si>
    <t>Medical Decision Logic, Inc.</t>
  </si>
  <si>
    <t>Allen Tien, MD, MHS</t>
  </si>
  <si>
    <t>President and Chief Science Officer</t>
  </si>
  <si>
    <t>allen@mdlogix.com</t>
  </si>
  <si>
    <t>Web tools and cloud data platform for COVID-19 screening and tracking assessment, covering symptoms, exposure history, serious disease risk factors, and anxiety and depression, with real-time data dashboards for situational awareness, response monitoring, logistics management.  The platform will also serve to convey information to individuals and families.  It can be used to screen health care staff as well as patients and populations.  It can enable Maryland to get ahead of the expanding behavioral health problem curve, which is going to emerge from the virus and business shutdown curve.</t>
  </si>
  <si>
    <t>We provide a 100% web toolset that can be used via desktops computers, laptops, tablets, and smartphones.</t>
  </si>
  <si>
    <t>www.mymedicalhouse.com</t>
  </si>
  <si>
    <t>Medical House Supply Group Inc.</t>
  </si>
  <si>
    <t>Chief Operations Officer</t>
  </si>
  <si>
    <t>Souhail Benkahla</t>
  </si>
  <si>
    <t>sbk@mymedicalhouse.com</t>
  </si>
  <si>
    <t>Hospital Beds 
Hospital Bed Mattresses
Wheelchairs
Patient Lifts</t>
  </si>
  <si>
    <t>Individual Boxes. Hospital Beds require assembly so we can assemble if necessary</t>
  </si>
  <si>
    <t>Anne Arundel County, Baltimore County, Baltimore city, Frederick County, Howard County, Montgomery County, Prince George's County, St. Mary's County</t>
  </si>
  <si>
    <t>www.medicraft.com</t>
  </si>
  <si>
    <t>Medicraft Supply, LLC</t>
  </si>
  <si>
    <t>No status listed on either DUNS or eGOV sites for this business.  Only listed as Active.4.29.20 (mkoorey)Received an email from Keith Miller "We have KN95 masks, blue disposable masks, gloves, face shields, etc. (please see PDF attached)" Asking for W9 and additional info Todd Sabin 4/15. Information sent to DGS Todd Sabin 4/15   --- called 4/27/20 CE</t>
  </si>
  <si>
    <t>Manufacturer Sales Rep</t>
  </si>
  <si>
    <t>kerry@thesalesgroup.com</t>
  </si>
  <si>
    <t xml:space="preserve">Non-Latex Nitrile Exam Gloves-Size S,M,L,XL
Face Shields
1 Ply Disposable Masks
2 Ply Disposable Masks
3 Ply Disposable Masks
NIOSH N95 Respirators
Shoe Covers
Head Covers
Disposable Hospital Robes
Disposable shirt and pant (hospital grade)
Antibacterial gel-8 oz, 1 gallon, 50 gallon and 1,000L containers
Anti-fog Goggles
Surgical Robes
Containment Suits
</t>
  </si>
  <si>
    <t>varies per item</t>
  </si>
  <si>
    <t>medlogix.co</t>
  </si>
  <si>
    <t>MedLogix Surgical Solutions</t>
  </si>
  <si>
    <t>Chris Meriney</t>
  </si>
  <si>
    <t>cmeriney@medlogix.co</t>
  </si>
  <si>
    <t>Surgical Ear Loop Masks (Level 1&amp;2), Disposable Isolation Gowns, Face Shields, Vinyl &amp; Nitrile Gloves, Surface &amp; Wipe Disinfectant, KN95, N95</t>
  </si>
  <si>
    <t>The packaging and delivery specs depend on the product ordered, I would be happy to provide those to you for each of our products you are interested in.</t>
  </si>
  <si>
    <t>www.medtecheng.com</t>
  </si>
  <si>
    <t>MedTech Enginuity Corp.</t>
  </si>
  <si>
    <t>Robert Bruce</t>
  </si>
  <si>
    <t>rbruce@medtecheng.com</t>
  </si>
  <si>
    <t>301-512-9899</t>
  </si>
  <si>
    <t>N95 Maskes, Surgical Masks, Goggles, Face Shields, Tyvek Suits, forehead thermometer, and non contact thermometer, Gloves all types and sizes, foot coverings, Sanitary wipes, hand sanitizer, gallons of 70 percent alcohol, cleaning supplies, spray 9, head covers, scuba masks, n99 masks, delivery services, and telehealth, covid-19 test kits, staffing to test</t>
  </si>
  <si>
    <t>All type of delivery types.
Boxes, Shrink-wrapped pallet</t>
  </si>
  <si>
    <t>www.medtrition.com</t>
  </si>
  <si>
    <t>Medtrition, Inc.</t>
  </si>
  <si>
    <t>Jay Cullinan</t>
  </si>
  <si>
    <t>jcullinan@medtrition.com</t>
  </si>
  <si>
    <t>443.572.1735</t>
  </si>
  <si>
    <t>Nutrition and Medical Foods - National / International</t>
  </si>
  <si>
    <t>Can be delivered in pallet size and individual boxes - vary in size by product, generally 11.25x9.5x7.25 per box.</t>
  </si>
  <si>
    <t>Microtech.net</t>
  </si>
  <si>
    <t>MicroTech</t>
  </si>
  <si>
    <t>Chad Cobbs</t>
  </si>
  <si>
    <t>ccobbs@microtech.net</t>
  </si>
  <si>
    <t>Individually packaged, on a shrink-wrapped pallet</t>
  </si>
  <si>
    <t>www.sammysrental.com</t>
  </si>
  <si>
    <t>Sam Pineda</t>
  </si>
  <si>
    <t>Mid Atlantic Medical Supply</t>
  </si>
  <si>
    <t>sam@sammysrental.com</t>
  </si>
  <si>
    <t>MIDSCI.COM</t>
  </si>
  <si>
    <t>MIDSCI</t>
  </si>
  <si>
    <t>Holli Rutkowski</t>
  </si>
  <si>
    <t>Maryland Laboratory Consultant</t>
  </si>
  <si>
    <t>holli.rutkowski@midsci.com</t>
  </si>
  <si>
    <t xml:space="preserve">KN95 Masks, COVID19 testing PCR/qPCR laboratory supplies </t>
  </si>
  <si>
    <t>Sent in cases</t>
  </si>
  <si>
    <t>midsci.com</t>
  </si>
  <si>
    <t>Laboratory Sales Representative</t>
  </si>
  <si>
    <t>KN95 Masks, 3-Ply Procedure Mask (FDA code QKR), Gloves, COVID-19 laboratory test materials and equipment (qPCR master mixes, plates, films, etc.)</t>
  </si>
  <si>
    <t>www.milinksllc.com</t>
  </si>
  <si>
    <t>MiLInks, LLC.</t>
  </si>
  <si>
    <t>Jay Jeong</t>
  </si>
  <si>
    <t>jay.jeong@milinksllc.com</t>
  </si>
  <si>
    <t>Product will be in iced box and will be shrink-wrapped for delivery. This product is delivered by air to keep steady temperature.</t>
  </si>
  <si>
    <t>MiLinks, LLC.</t>
  </si>
  <si>
    <t>Level 5 and 6 protective PPE and it protects from COVID-19</t>
  </si>
  <si>
    <t>PPE will be packaged with a shrink-wrapped pallet. If high volume quantity needed to be delivered with bulk packaged with carton boxes.</t>
  </si>
  <si>
    <t>www.MissionGO.io</t>
  </si>
  <si>
    <t>Mission GO</t>
  </si>
  <si>
    <t>Tony Pucciarella</t>
  </si>
  <si>
    <t>tony@missiongo.io</t>
  </si>
  <si>
    <t>240-538-8444</t>
  </si>
  <si>
    <t>Medical Drone (UAS) Deliveries is our specialty.  We can deliver samples rapidly from testing locations to labs/hospitals.</t>
  </si>
  <si>
    <t>The delivery packaging is specially designed for covid 19 samples.</t>
  </si>
  <si>
    <t>www.mlrinternational.com</t>
  </si>
  <si>
    <t>MLR International LLC</t>
  </si>
  <si>
    <t>Tal Levran</t>
  </si>
  <si>
    <t>tlevran@mlrinternational.com</t>
  </si>
  <si>
    <t>Safety Barricades</t>
  </si>
  <si>
    <t>Depending on product, items will either arrived in individual boxes or via pallet</t>
  </si>
  <si>
    <t>www.mccbwi.org</t>
  </si>
  <si>
    <t>MM&amp;P Maritime Advancement Training, Education and Safety Program  DBA: MITAGS-MCC</t>
  </si>
  <si>
    <t>443-904-7102</t>
  </si>
  <si>
    <t>232 Hotel Rooms, 100,000 square feet combined meeting spaces, dining room, kitchen</t>
  </si>
  <si>
    <t>We are a conference center/hotel.  We cannot transport our facility.</t>
  </si>
  <si>
    <t>https://mobidiag.com/</t>
  </si>
  <si>
    <t xml:space="preserve">Mobidiag
</t>
  </si>
  <si>
    <t>Jan Wiksten</t>
  </si>
  <si>
    <t>jan.wiksten@mobidiag.com</t>
  </si>
  <si>
    <t xml:space="preserve">
358 10 5050 770</t>
  </si>
  <si>
    <t>mobile-angel.com</t>
  </si>
  <si>
    <t>Mobile Angel, Inc.</t>
  </si>
  <si>
    <t>Jim Behrens</t>
  </si>
  <si>
    <t>jim@mobile-angel.com</t>
  </si>
  <si>
    <t>Free telemedicine and telemonitoring application</t>
  </si>
  <si>
    <t>Delivered over the internet</t>
  </si>
  <si>
    <t>Mobile Mini</t>
  </si>
  <si>
    <t>Pamela McDonough</t>
  </si>
  <si>
    <t>pmcdonough@mobilemini.com</t>
  </si>
  <si>
    <t>410.388.0092</t>
  </si>
  <si>
    <t>storage space or ground level office units</t>
  </si>
  <si>
    <t>www.mgrc.com</t>
  </si>
  <si>
    <t xml:space="preserve">Mobile Modular Portable Storage </t>
  </si>
  <si>
    <t>Donna Elliott</t>
  </si>
  <si>
    <t xml:space="preserve">Account Coodinator </t>
  </si>
  <si>
    <t>donna.elliott@mobilemodularcontainers.com</t>
  </si>
  <si>
    <t>704-519-4086</t>
  </si>
  <si>
    <t>20 and 40 foot storage containers or office conex containers</t>
  </si>
  <si>
    <t xml:space="preserve">roll back truck or 18 wheeler </t>
  </si>
  <si>
    <t xml:space="preserve">www.moderngroup.com </t>
  </si>
  <si>
    <t xml:space="preserve">Modern Group, LTD. </t>
  </si>
  <si>
    <t>Joseph Camacho</t>
  </si>
  <si>
    <t>camachoj@moderngroup.com</t>
  </si>
  <si>
    <t>215-595-3506</t>
  </si>
  <si>
    <t xml:space="preserve">Power Generation (Generator) Equipment, Service, Rental, and Parts </t>
  </si>
  <si>
    <t xml:space="preserve">Dependent upon type of order. Parts are shipped in brown cardboard packaging or on pallets as needed. </t>
  </si>
  <si>
    <t>www.modernplastics.com</t>
  </si>
  <si>
    <t>Modern Plastics</t>
  </si>
  <si>
    <t>Bing J. Carbone</t>
  </si>
  <si>
    <t>bcarbone@modernplastics.com</t>
  </si>
  <si>
    <t>203-414-1559</t>
  </si>
  <si>
    <t>Plastic Face Mask Shield and other Plastic Healthcare related products and materials</t>
  </si>
  <si>
    <t>As required</t>
  </si>
  <si>
    <t>www.modtruss.com</t>
  </si>
  <si>
    <t>ModTruss, Inc.</t>
  </si>
  <si>
    <t>Sam Klein</t>
  </si>
  <si>
    <t>sam.klein@modtruss.com</t>
  </si>
  <si>
    <t>Negative Pressure Room (Portable), Room Partitions, Temporary Structures. We are currently manufacturing 40 Negative Pressure Rooms and 200 Room Partitions per day - we can have these ready for use within 5 days of order placed. Temporary Structures are based off the size and scope - we can have these ready for use within 8 days from order placed.</t>
  </si>
  <si>
    <t>Each Negative Pressure Room ships on one pallet weighing 550lbs. Room Partitions are based off the quantity.</t>
  </si>
  <si>
    <t>www.mmc-us.org</t>
  </si>
  <si>
    <t>Momentum Innovation Group - MMC</t>
  </si>
  <si>
    <t>Colby Swanson</t>
  </si>
  <si>
    <t>Coalition Manager</t>
  </si>
  <si>
    <t>colby@miginnovation.com</t>
  </si>
  <si>
    <t>Modular patient rooms, 14'x65' w/ 5 patient rooms + bathrooms. 500 available now, 3000 in 3 weeks, 10,000 in 6 weeks</t>
  </si>
  <si>
    <t>We deliver, install and commission the modules.</t>
  </si>
  <si>
    <t>https://mmc-us.org/</t>
  </si>
  <si>
    <t>Momentum Innovation Group for Modular Mobilization Coalition</t>
  </si>
  <si>
    <t>Prefab hospital bedrooms (see Capabilities Statement at https://bit.ly/CapabilitiesStatement4-2)</t>
  </si>
  <si>
    <t>Modules would be shipped according to rules of State of Maryland transportation.</t>
  </si>
  <si>
    <t>www.moonlightslumber.com</t>
  </si>
  <si>
    <t>Moonlight Slumber, LLC.</t>
  </si>
  <si>
    <t>Bob Apitz</t>
  </si>
  <si>
    <t>bob@moonlightslumber.com</t>
  </si>
  <si>
    <t>we Manufacture Hospital Mattresses common size 36 x 80 x6 or any size</t>
  </si>
  <si>
    <t>2 mattresses per bag with a dimension of 36 x 80 x 12. Floor loaded. 350 mattresses per 53 foot truck</t>
  </si>
  <si>
    <t>MORESTEP 迈达医疗</t>
  </si>
  <si>
    <t xml:space="preserve">Connect through Jilin Provincial government. MCC can have direct discussions. Please contact felicia.pullam@maryland.gov to connect. </t>
  </si>
  <si>
    <t>Protective suits, surgical masks, foot coverings</t>
  </si>
  <si>
    <t>www.motirservices.com</t>
  </si>
  <si>
    <t>Motir Services, Inc.</t>
  </si>
  <si>
    <t>Emmanuel Irono</t>
  </si>
  <si>
    <t>eirono@motirservices.com</t>
  </si>
  <si>
    <t>202-236-0043</t>
  </si>
  <si>
    <t>In addition to providing sanitization services, we can distribute PPE.</t>
  </si>
  <si>
    <t>Anne Arundel County, Baltimore County, Baltimore City, Calvert county, Howard County, Montgomery County, Prince George's County, St. Mary's County</t>
  </si>
  <si>
    <t>mountroyalsoaps.com</t>
  </si>
  <si>
    <t>Mount Royal Soaps, LLC</t>
  </si>
  <si>
    <t>Samantha Kiffer</t>
  </si>
  <si>
    <t>sam@mountroyalsoaps.com</t>
  </si>
  <si>
    <t>440-382-3667</t>
  </si>
  <si>
    <t>Hand sanitizer in 2oz personal travel size, 4oz personal travel size, and gallon jugs. Liquid soap in gallon jugs and smaller.</t>
  </si>
  <si>
    <t>Individual boxes of 100 units of 2oz or 100 units of 4oz sanitizer. Individual units or individual boxes of 4 gallon jugs of sanitizer or liquid soap. Items will be delivered by van or shipped if possible/desired.</t>
  </si>
  <si>
    <t>www.mtnemergencyservices.com</t>
  </si>
  <si>
    <t>Mountain Productions Inc.</t>
  </si>
  <si>
    <t>Jon Berry</t>
  </si>
  <si>
    <t>Government Liaison and Development Specialist</t>
  </si>
  <si>
    <t>jberry@mountainproductions.com</t>
  </si>
  <si>
    <t xml:space="preserve">Modular Structures -  www.mtnemergencyservices.com
</t>
  </si>
  <si>
    <t>Shrink wrapped pallet and Trailers</t>
  </si>
  <si>
    <t>https://www.millerpaneling.com/</t>
  </si>
  <si>
    <t>MPS Plastic Wall Products Inc dba Miller Paneling Specialties</t>
  </si>
  <si>
    <t>Brandy Huyskens</t>
  </si>
  <si>
    <t>brandy@millerpaneling.com</t>
  </si>
  <si>
    <t>COVID-19 Containment Areas and Mobile Containment Units</t>
  </si>
  <si>
    <t>Will discuss</t>
  </si>
  <si>
    <t>Mr. Clean Power Washin</t>
  </si>
  <si>
    <t>Eric Smith</t>
  </si>
  <si>
    <t>mrcleanpw@gmail.com</t>
  </si>
  <si>
    <t>443-619-3133</t>
  </si>
  <si>
    <t>We have the resources to do large amounts of exterior sanitation in a short period of time to include large hot water diesel units on trailers, water totes,and commercial grade Sodium Hyprochlorite detergent.</t>
  </si>
  <si>
    <t>www.ifixh2o.com</t>
  </si>
  <si>
    <t xml:space="preserve">Mr. Water LLC </t>
  </si>
  <si>
    <t xml:space="preserve">Scott R. Handy </t>
  </si>
  <si>
    <t>mrwatermd@gmail.com</t>
  </si>
  <si>
    <t>3013319412 cell</t>
  </si>
  <si>
    <t xml:space="preserve">UV Light room disinfection units </t>
  </si>
  <si>
    <t>www.mrbioclean.com</t>
  </si>
  <si>
    <t>MrBioClean, LLC</t>
  </si>
  <si>
    <t>LaRian Finney</t>
  </si>
  <si>
    <t>lfinney@mrbioclean.com</t>
  </si>
  <si>
    <t>We are able to service (Department of Defense approved disinfection and sanitization process with eco-friendly and non-toxic ) buildings, vehicle fleets and schools.</t>
  </si>
  <si>
    <t>Anne Arundel County, Baltimore County, Baltimore city, Caroline County, Howard County, Montgomery County, Prince George's County</t>
  </si>
  <si>
    <t>www.mycleaningservice.com</t>
  </si>
  <si>
    <t>My Cleaning Service, Inc.</t>
  </si>
  <si>
    <t>Kathleen Bands</t>
  </si>
  <si>
    <t>kbands@mycleaningservice.com</t>
  </si>
  <si>
    <t xml:space="preserve">We have access to large bulk quantities of PPE including masks surgical grade, n95,gloved and Test Kits. </t>
  </si>
  <si>
    <t xml:space="preserve">We need 7 days lead time for every order, deliveries can be shipped anywhere in the state of MD. The quantities vary, depending on size, we can deliver in pallets. </t>
  </si>
  <si>
    <t>www.najet.com</t>
  </si>
  <si>
    <t>National Jet Company</t>
  </si>
  <si>
    <t>Chuck Condor</t>
  </si>
  <si>
    <t>chuck@najet.com</t>
  </si>
  <si>
    <t>NAJET is a contract manufacturer with capability to make a wide range of parts</t>
  </si>
  <si>
    <t>Will depend on parts</t>
  </si>
  <si>
    <t>Allegany County, Garrett County, Washington County</t>
  </si>
  <si>
    <t>https://www.nationsphotolab.com/</t>
  </si>
  <si>
    <t>Ryan Millman</t>
  </si>
  <si>
    <t>rmillman@nationsphotolab.com</t>
  </si>
  <si>
    <t>410-905-0979</t>
  </si>
  <si>
    <t>They manufacture Face Shields at 10k/day and are ICS certified to ANSI/ISEA-Z87.12015. (Todd 4/28)They have supplied over 600K N 95 masks and more KN95 masks to date to Lifebridge adn Mecy, as well as other instutuions. Have an order for 500K coming Friday for Baltiimore County, and are making 15 - 20K faceshields / day. Spoke with Ryan today. He is sending all the required docs and information. Will review and reach back out to him. (Jen 4/20)</t>
  </si>
  <si>
    <t>Neighborhood Fiber Co</t>
  </si>
  <si>
    <t>Karida Collins</t>
  </si>
  <si>
    <t>karida@neighborhoodfiberco.com</t>
  </si>
  <si>
    <t>(240) 506-1166</t>
  </si>
  <si>
    <t>www.nelderm.com</t>
  </si>
  <si>
    <t>Nelson Innovations, LLC (dba "NelDerm")</t>
  </si>
  <si>
    <t>Kevin M. Nelson</t>
  </si>
  <si>
    <t>knelson@nelderm.com</t>
  </si>
  <si>
    <t xml:space="preserve">NelDerm Face Shields – FS812
Durable 7mil anti-fog shield(8”x10” with round edges) with adhered polyurethane foam (.75”x1.5”x10”) and elastic headband(one size fits most). 
</t>
  </si>
  <si>
    <t>NelDerm Face Shields are sold in cases of 100. Each case contains (20) packs of (5) face shields. We are able to ship individual cases or shrink-wrapped pallets.</t>
  </si>
  <si>
    <t>www.tmgroup.com</t>
  </si>
  <si>
    <t>Technology Consulting</t>
  </si>
  <si>
    <t>Consulting Services</t>
  </si>
  <si>
    <t>wwwo.newfuturetechnoloyg.com</t>
  </si>
  <si>
    <t>New Future Technoloyg, LLC</t>
  </si>
  <si>
    <t>301-576-0470</t>
  </si>
  <si>
    <t>IT support, Scientific and Laboratory support, Project Management, Labor Resources, Staffing, Innovation technologies.  Masks, gowns and other PPE.</t>
  </si>
  <si>
    <t>Services</t>
  </si>
  <si>
    <t>www.nfinityllc.com</t>
  </si>
  <si>
    <t>Nfinity, LLC</t>
  </si>
  <si>
    <t>Nomeet Verma</t>
  </si>
  <si>
    <t>nverma@nfinityllc.com</t>
  </si>
  <si>
    <t>(703) 828-2004</t>
  </si>
  <si>
    <t>COBOL developers</t>
  </si>
  <si>
    <t>www.nixonmedical.com</t>
  </si>
  <si>
    <t>Nixon Medical</t>
  </si>
  <si>
    <t>Jason Isherwood</t>
  </si>
  <si>
    <t>Director of Key Accounts</t>
  </si>
  <si>
    <t>isherwoodj@nixonmedical.com</t>
  </si>
  <si>
    <t>302-359-9065</t>
  </si>
  <si>
    <t>Healthcare Accredited Commercial Laundry located in Beltsville, MD that has the capability to either provide hygienically clean linens/scrub apparel or able to process customer owned linens or scrub apparel.  Our Beltsville site is one of four sites (MD, DE, CT, TX) and we service primarily the outpatient segment of healthcare.  We are currently registered on SAM.GOV, are able to provide the necessary references from SAM.GOV contracts we currently are servicing as well as those that have expired.  Additionally, we are providing processing services for linens for the USNS Comfort located in New York City Harbor.</t>
  </si>
  <si>
    <t>All medical linens are packaged by OSHA and Joint Commission standards.  Our standard packaging for medical linens are packs of 10 units shrink wrapped and heat sealed.  Inventory amounts can be customized based off the locations needs and typically is managed by our service representatives to ensure each location has what they need.  Nixon Medical can tailor the delivery methods and specifications based off the locations needs and additionally package in a bulk manner if desired.  Large orders can be packed in a rolling cart either provided by Nixon Medical or utilize a container provided by the location.</t>
  </si>
  <si>
    <t>NorthShorerestorationllc.com</t>
  </si>
  <si>
    <t>North Shore Restoration LLC</t>
  </si>
  <si>
    <t>Stephen Redding</t>
  </si>
  <si>
    <t>Member/Owner</t>
  </si>
  <si>
    <t>steve.nsr@verizon.net</t>
  </si>
  <si>
    <t>410-708-3266</t>
  </si>
  <si>
    <t>wet fogger to fog sanitizing solutions, we use Fiberlock Shockwave, an EOA registered disinfectant.</t>
  </si>
  <si>
    <t>Caroline County, Cecil County, Dorchester County, Kent County, Queen Anne's County, Somerset County, Wicomico County, Worcester County</t>
  </si>
  <si>
    <t>www.ncgcompanies.com</t>
  </si>
  <si>
    <t>Northeast Communications Group</t>
  </si>
  <si>
    <t>Ryan Ochs</t>
  </si>
  <si>
    <t>ryano@ncgcompanies.com</t>
  </si>
  <si>
    <t xml:space="preserve">We install voice and data cabling solutions in support of medical operations. This includes cabling in support of medical telemetry equipment, nurse call equipment, medical operations and medical back office/billing/records operations. We also install cabling in support of voice and data switching equipment, wireless access points, cameras and security/card access equipment. </t>
  </si>
  <si>
    <t>Anne Arundel County, Baltimore County, Baltimore City, Calvert county, Caroline County, Carroll County, Cecil County, Charles County, Dorchester County, Frederick County, Garrett County, Harford County, Howard County, Kent County, Montgomery County, Prince George's County, Queen Anne's County, Somerset County, Talbot County, Washington County, Wicomico County, Worcester County</t>
  </si>
  <si>
    <t>NRL &amp; Associates Inc</t>
  </si>
  <si>
    <t>Jim Smith</t>
  </si>
  <si>
    <t>jimsmith@nrlassoc.com</t>
  </si>
  <si>
    <t>Ventilator parts - company is a contract manufacturer for the medical industry and supply plastic and metal parts for ventilator manufacturers including GE, but do not sell ventilators directly.</t>
  </si>
  <si>
    <t>Flexible, depending on the product</t>
  </si>
  <si>
    <t>nukepills.com</t>
  </si>
  <si>
    <t>Troy Jones</t>
  </si>
  <si>
    <t>1-866-283-3986</t>
  </si>
  <si>
    <t>www.Oakworks.com</t>
  </si>
  <si>
    <t>Oakworks Inc</t>
  </si>
  <si>
    <t>Maria Fiore</t>
  </si>
  <si>
    <t>Medical Bus Development Assoc</t>
  </si>
  <si>
    <t>mfiore@oakworks.com</t>
  </si>
  <si>
    <t>717-650-7017</t>
  </si>
  <si>
    <t>Medical Tables/Beds for triage units or additional needs PKG 8090</t>
  </si>
  <si>
    <t>Portable table can be shipped Fed-Ex, heavier tables are box-crated on pallets, shipped LTL carrier</t>
  </si>
  <si>
    <t>www.ThePublicHealthApp.com | ThePublicInformationApp.com | MyEMAapp.com | TheSheriffApp.com</t>
  </si>
  <si>
    <t>OCV,LLC</t>
  </si>
  <si>
    <t>Suzy Keenan</t>
  </si>
  <si>
    <t>Communication Strategist</t>
  </si>
  <si>
    <t>suzy@myocv.com</t>
  </si>
  <si>
    <t>We develop custom mobile apps that meet the needs of Public Health and Public Safety in communicating with the public and communicating internally. Apps are placed for download free of charge for the public in the Apple and Android (Google Play) app stores. We currently serve Emergency Management Offices and Sheriffs' Offices in the State of Maryland.
Emergency Management: Calvert, Carroll, Prince George's and Talbot Counties, and the City of Annapolis, as well as the Maryland Incident Management Team (MDIMT). Sheriffs' Offices: Calvert and Queen Anne's Counties. These apps are equipped with alerts/push notifications, National Weather Service alerts rebroadcast, CDC COVID-19 alerts rebroadcast, mass notification broadcast, features, maps, integrations with Records Management Systems and arc-GIS, etc, and can be customized for the branding of the agency.</t>
  </si>
  <si>
    <t>Delivered to the Apple App Store and Android (Google Play) app stores.</t>
  </si>
  <si>
    <t>www.myocv.com</t>
  </si>
  <si>
    <t>610-620-5100</t>
  </si>
  <si>
    <t>Custom mobile app development, both public-facing and internal mobile apps, for alerting and sharing news, information, and resources</t>
  </si>
  <si>
    <t>Online delivery: the mobile apps are uploaded into the app stores, then available for free download by the public</t>
  </si>
  <si>
    <t>www.oneeightdistilling.com</t>
  </si>
  <si>
    <t>One Eight Distilling, LLC</t>
  </si>
  <si>
    <t xml:space="preserve"> Carrabus</t>
  </si>
  <si>
    <t>Director of Sales - NE</t>
  </si>
  <si>
    <t>John@oneeightdistilling.com</t>
  </si>
  <si>
    <t>Alcohol Based Hand Sanitizer</t>
  </si>
  <si>
    <t xml:space="preserve">Cases of 4x 1 gallon jugs. 11"x11"x11", 30lbs. Can be shipped by the box or shrink wrapped on a pallet. </t>
  </si>
  <si>
    <t>Will Holman</t>
  </si>
  <si>
    <t>will@openworks.com</t>
  </si>
  <si>
    <t>3D printed face shields</t>
  </si>
  <si>
    <t>Optics Health</t>
  </si>
  <si>
    <t>Chris White</t>
  </si>
  <si>
    <t>Chris.White@OpticsHealth.com</t>
  </si>
  <si>
    <t>443.858.9160</t>
  </si>
  <si>
    <t>Mobile app development
Patient engagement
User experience / Usability
Prototyping
Software solutioning and architecture
Deployment strategy
Agile development process
User training</t>
  </si>
  <si>
    <t>http://www.osanghc.com/en/home_en/</t>
  </si>
  <si>
    <t>Osang Healthcare</t>
  </si>
  <si>
    <t>James Woo</t>
  </si>
  <si>
    <t>America Business Team Leader</t>
  </si>
  <si>
    <t>jswoo@osanghc.com</t>
  </si>
  <si>
    <t>+821033103643</t>
  </si>
  <si>
    <t>Carton in a dimesion of 64 cm x 77 cm x 54cm. Dry ice packed.</t>
  </si>
  <si>
    <t>P.D. Morrison Enterprises Inc. (PDME)</t>
  </si>
  <si>
    <t>Bob Hernnadez</t>
  </si>
  <si>
    <t>Account Mananger</t>
  </si>
  <si>
    <t>bhernandez@pdme.com</t>
  </si>
  <si>
    <t>Hard Surface Disinfectant/Sanitizer</t>
  </si>
  <si>
    <t>Product sold by the truckload only - Prepayment required</t>
  </si>
  <si>
    <t>Five emergency field hospitals consisting of:
CAMSS20EX40 Shelter System, Tan P/N: CAMSS-HIT-20EX40- MEDW01 (25)
CAMSS20EX40 Shelter System, Tan P/N: CAMSS-HIT-20EX40- MEDW02 (25)
CAMSS20Q Shelter System, Tan P/N: CAMSS-HIT-20QM4W (15)
EX Corridor, Tan P/N: CAMSS-7EX-COR (35)
CAMSS 20EX Interior Partition-Hard Door, Tan P/N: CAMSS20EX-HD01 (25)
CAMSS20Q Interior Partition- Hard Door (Tan) P/N: CAMSS20Q-HD01 (5)
CAMSS 176kW Generator P/N: CAMSS-G176KW (5)
CAMSS 56kW Generator P/N: CAMSS-G56KW (5)
10-Shelter Power Distribution System Box P/N: CAMSS-E10PDS (5)
4-Shelter Power Distribution System Box P/N: CAMSS-E4PDS (5)
5-Ton Ruggedized ECU P/N: CAMSS-5TECU01 (65)
ECU Wood Crate P/N: CAMSS-WECU1 (65)
CAMSS20EX40 Personnel Hard Floor P/N: CAMSS-HFLD-800 (50)
CAMSS20Q Personnel Hard Floor P/N: CAMSS-HFLD-650 (15)
EX Corridor Personnel Hard Floor P/N: CAMSS-HFLD-65
3 mobile offices
2 storage trailers
7 ablution/shower units/hand washing
Safety barriers/exterior lighting
MHE
Complete medical support
Pharmacy
Consumables
Complete IT package
Services provided:
Power generation
Site security
Custodial
Solid/waste-water removal
Laundry
Medical services
Catering
Sustainment (fuel &amp; water)
Landscaping services</t>
  </si>
  <si>
    <t>CAMSS20EX40 SHELTER SYSTEM
Wood crate 
Forklift ready 
Export approved 
43” W x 101” L x 30” H 
310 lbs. (empty crate) 
Six fit on a 463L pallet 
CAMSS20EX40 SHELTER SYSTEM 
Wood crate 
Forklift ready 
Export approved 
43” W x 101” L x 30” H 
310 lbs. (empty crate) 
Six fit on a 463L pallet 
CAMSS20Q SMALL SHELTER SYSTEM
1460 lbs. (total weight with shelter) 
Wood crate 
Forklift ready 
Export approved 
43” W x 101” L x 30” H 
310 lbs. (empty crate) 
Six fit on a 463L pallet</t>
  </si>
  <si>
    <t>www.paramountsleep.com</t>
  </si>
  <si>
    <t>Paramount Industrial Companies, Inc</t>
  </si>
  <si>
    <t>Richard Diamonstein</t>
  </si>
  <si>
    <t>rdiamonstein@paramountsleep.com</t>
  </si>
  <si>
    <t>Mattresses, Bed frames, Copper based linen sets, warming blankets, pillows, mattress encasements</t>
  </si>
  <si>
    <t>Linens, mattress encasement, pillow would be shrink wrapped on top of the mattress and then packaged in plastic.  Complete package delivered with bed frames on a pallet at the back of the truck, box spring/foundation next and the rest of the kit packed in the front of the truck for ease of delivery and setup.  Dimensions to be determined and cubic volume.  Delivery cost is dependent on quantity</t>
  </si>
  <si>
    <t>Part Source</t>
  </si>
  <si>
    <t>Mike Maguire</t>
  </si>
  <si>
    <t>mpmaguire227@gmail.com</t>
  </si>
  <si>
    <t>410-960-5488</t>
  </si>
  <si>
    <t>Can procure N95 masks from China</t>
  </si>
  <si>
    <t>lauridixon@tenting.com</t>
  </si>
  <si>
    <t>410-303-9004</t>
  </si>
  <si>
    <t>Mobile tents for drive-thru and triage stations</t>
  </si>
  <si>
    <t>Steve Schrader</t>
  </si>
  <si>
    <t>steve@patton.com</t>
  </si>
  <si>
    <t>301-975-1000</t>
  </si>
  <si>
    <t>Circuits Boards etc.</t>
  </si>
  <si>
    <t>7622 Rickenbacker Drive</t>
  </si>
  <si>
    <t>Gaithersburg</t>
  </si>
  <si>
    <t>Holly Kesner</t>
  </si>
  <si>
    <t>holly@peppersinc.com</t>
  </si>
  <si>
    <t>301-777-5050</t>
  </si>
  <si>
    <t>disinfectant and janitorial supplies</t>
  </si>
  <si>
    <t>Performance fabrics</t>
  </si>
  <si>
    <t>www.ptpackaging.com</t>
  </si>
  <si>
    <t>Perintex Transparent Packaging</t>
  </si>
  <si>
    <t>Tim Devine</t>
  </si>
  <si>
    <t>Owner - Devine Group</t>
  </si>
  <si>
    <t>devine@devinefoods1.com</t>
  </si>
  <si>
    <t>614 288 3341</t>
  </si>
  <si>
    <t>Manufacturing Clear PET die cut protective face shields</t>
  </si>
  <si>
    <t>Shields are packed 450 units to a case &amp; then 450 straps in a separate case</t>
  </si>
  <si>
    <t xml:space="preserve">:https://www.perkinelmerfinland.fi/life-science-laitteet/dna-rna-eristys
</t>
  </si>
  <si>
    <t>Perkin Elmer Wallac OY</t>
  </si>
  <si>
    <t xml:space="preserve">Jaana Hyvärinen </t>
  </si>
  <si>
    <t>358 40 559 0662</t>
  </si>
  <si>
    <t>petascalecomputing.com</t>
  </si>
  <si>
    <t>Petascale Computing</t>
  </si>
  <si>
    <t>Scott Myers</t>
  </si>
  <si>
    <t>scott@petascalecomputing.com</t>
  </si>
  <si>
    <t>Anything you need.</t>
  </si>
  <si>
    <t>petrohoustonpartners.com</t>
  </si>
  <si>
    <t>Petro Houston Partners</t>
  </si>
  <si>
    <t>Matthew Compton</t>
  </si>
  <si>
    <t>mcompton@petrohoustonpartners.com</t>
  </si>
  <si>
    <t>512.743.2000</t>
  </si>
  <si>
    <t>USA manufactured 3M 1860, 1860S, and 8210 masks (all N95 masks). Pricing is $3.15 - 3.85/mask depending on purchasing entity, quantity, and mask type.  20 Million units minimum order.
USA manufactured, KN95 masks (NIOSH approved) in the $2.50/mask range.
Full terms available on request.</t>
  </si>
  <si>
    <t>Shrink-wrapped pallets</t>
  </si>
  <si>
    <t>www.phamatech.com</t>
  </si>
  <si>
    <t>Phamatech, Inc.</t>
  </si>
  <si>
    <t>Dana M Conde</t>
  </si>
  <si>
    <t>Contract Manager</t>
  </si>
  <si>
    <t>dconde@phamatech.com</t>
  </si>
  <si>
    <t>ONSITE RAPID RESPONSE (10 minutes)  COVID - 19 TEST for Professional Use</t>
  </si>
  <si>
    <t>7x7x7 white chipboard box contains 25 test kits including: test cassette, buffer, lancet, dropper and alcohol prep pads</t>
  </si>
  <si>
    <t>https://www.pharmacentra.com</t>
  </si>
  <si>
    <t>PharmaCentra</t>
  </si>
  <si>
    <t>Rica Askew</t>
  </si>
  <si>
    <t>raskew@pharmacentra.com</t>
  </si>
  <si>
    <t>678- 436-5953</t>
  </si>
  <si>
    <t xml:space="preserve">We can provide staff augmentation or overflow for Covid-19 hotlines.  We have offices in the US, Canada, WFM and partners to provide qualified agents who are specialized in the healthcare ecosystem. </t>
  </si>
  <si>
    <t>www.phenixtech.com</t>
  </si>
  <si>
    <t>Phenix Technologies</t>
  </si>
  <si>
    <t>Joe Thomas</t>
  </si>
  <si>
    <t>joe@phenixtech.com</t>
  </si>
  <si>
    <t>301-746-8118</t>
  </si>
  <si>
    <t>Electrical Equipment Manufacturer</t>
  </si>
  <si>
    <t>?</t>
  </si>
  <si>
    <t>Photo Communications, Inc. dba PCI Graphics</t>
  </si>
  <si>
    <t>Robert B. Green</t>
  </si>
  <si>
    <t>301-908-8878</t>
  </si>
  <si>
    <t>Other, face shields.</t>
  </si>
  <si>
    <t>Wide Format Printing Signage</t>
  </si>
  <si>
    <t>packaging size and delivery predicated upon goods</t>
  </si>
  <si>
    <t>WWW.QUALITYINN.COM/MD221</t>
  </si>
  <si>
    <t>PICCARD ENTERPRISES, LLC. DBA QUALITY INN</t>
  </si>
  <si>
    <t>BINOY PATEL</t>
  </si>
  <si>
    <t>GENERAL MANAGER</t>
  </si>
  <si>
    <t>gm@qualityaafb.com</t>
  </si>
  <si>
    <t>HOTEL</t>
  </si>
  <si>
    <t>www.pillarinnovations.com</t>
  </si>
  <si>
    <t>Pillar Innovations</t>
  </si>
  <si>
    <t>Adam Brenneman</t>
  </si>
  <si>
    <t>adambrenneman@pillarinnovations.com</t>
  </si>
  <si>
    <t>technical assembly, electronic assembly, custom metal fabrication, construction</t>
  </si>
  <si>
    <t>pinpointsafety.com/covid-supplies</t>
  </si>
  <si>
    <t>Sales Consultant</t>
  </si>
  <si>
    <t>To be clear these are dropshipped from China.  ---   N95 Masks, Shields and related PPE -Also Rapid Detection Kits and Hardware.  All products are CDC approved with Documentation.  https://pinpointsafety.com/covid-supplies</t>
  </si>
  <si>
    <t>Shrink Wrapped Pallette</t>
  </si>
  <si>
    <t>Lifebridgehealth.org</t>
  </si>
  <si>
    <t>Platelet and thrombosis research / Lifebridge health</t>
  </si>
  <si>
    <t>Kevin Bliden</t>
  </si>
  <si>
    <t>Director , clinical trials</t>
  </si>
  <si>
    <t>Kbliden@lifebridgehealth.org</t>
  </si>
  <si>
    <t>Point of care COVID testing</t>
  </si>
  <si>
    <t>Devices would be shipped in individual boxes . Dimensions 2ftx 2ft</t>
  </si>
  <si>
    <t>Wooter Apparel, Inc.</t>
  </si>
  <si>
    <t>William (Bill) Warner</t>
  </si>
  <si>
    <t>PPE Account Executive</t>
  </si>
  <si>
    <t>warner@wooterapparel.com</t>
  </si>
  <si>
    <t>(202)460-5289</t>
  </si>
  <si>
    <t>Capacity to provide 10,000+ to 1,000,000+ N95, KN95, 3-Ply Surgical Masks, Gowns, Isolation Suits, Face Shields and Gloves with average delivery time 10 business days.</t>
  </si>
  <si>
    <t>Delivery packaging is product specific could include boxes, packages, shrink- wrap, pallets etc.</t>
  </si>
  <si>
    <t>Ali Sadrieh, PE, PMP</t>
  </si>
  <si>
    <t>asadrieh@plexsci.com</t>
  </si>
  <si>
    <t>301-502-1732</t>
  </si>
  <si>
    <t xml:space="preserve"> respirator fit test services, $25/person</t>
  </si>
  <si>
    <t>302-738-9001  302-766-3444</t>
  </si>
  <si>
    <t>Www.PortalsLLC.com</t>
  </si>
  <si>
    <t xml:space="preserve">Portals LLC </t>
  </si>
  <si>
    <t>Omo Igiehon</t>
  </si>
  <si>
    <t>omo@portalsllc.com</t>
  </si>
  <si>
    <t xml:space="preserve">3M 1860 Masks ( over 60 million available now - April 18)
Medical Masks ( 10 million available 2 weeks )
KN95 Masks  ( 20 million available 2 weeks )
Hand Gel Sanitizers ( 2 million available 2 weeks )
Protective Suits ( 1 million available 2 weeks )
</t>
  </si>
  <si>
    <t>www.posdoin.com</t>
  </si>
  <si>
    <t xml:space="preserve">Posdoin
</t>
  </si>
  <si>
    <t xml:space="preserve">
Mr. Jesse Pulido
</t>
  </si>
  <si>
    <t>info@gooddrs.us</t>
  </si>
  <si>
    <t>844-448-5050 / 818-981-7573</t>
  </si>
  <si>
    <t xml:space="preserve">Rextar-X Digital Radiography System for COVID-19 . Portable chest x-rays, using well-established portable X-ray system that was original created for dentists. </t>
  </si>
  <si>
    <t>www.potomac-laser.com</t>
  </si>
  <si>
    <t>Potomac Photonics</t>
  </si>
  <si>
    <t>Mike Adelstein</t>
  </si>
  <si>
    <t>madelstein@potomac-laser.com</t>
  </si>
  <si>
    <t xml:space="preserve">PPE Visors - Potomac Photonics is a precision manufacturer of biotech and medical devices. The company will use the grant funds to increase production of PPE sheilds/visors. </t>
  </si>
  <si>
    <t>boxes and pallets</t>
  </si>
  <si>
    <t>http://www.potomacsproutcompany.com/</t>
  </si>
  <si>
    <t>Potomac Sprout Company</t>
  </si>
  <si>
    <t>Chris Yu</t>
  </si>
  <si>
    <t>chris.yu@potomacsproutcompany.com</t>
  </si>
  <si>
    <t>I have a large cold storage room in my factory - 94 pallet racks across 4 aisles.  It is used for food storage.  I can most of the space with the state during this emergency.  I cannot store cadavers.</t>
  </si>
  <si>
    <t>Potomac Valley Home Medical Inc.</t>
  </si>
  <si>
    <t>Waleed Beidas</t>
  </si>
  <si>
    <t>nbeidas@pvhmrx.com</t>
  </si>
  <si>
    <t xml:space="preserve">  The goods will be delivered in individual boxes, on a shrink-wrapped pallet</t>
  </si>
  <si>
    <t>Power Up</t>
  </si>
  <si>
    <t>Coleman Devlin</t>
  </si>
  <si>
    <t>coleman.devlin@powerupconnect.com</t>
  </si>
  <si>
    <t>410-394-5500</t>
  </si>
  <si>
    <t>Phone charging stations</t>
  </si>
  <si>
    <t>Chad.Clark@precisionformedicine.com</t>
  </si>
  <si>
    <t>240.654.0731</t>
  </si>
  <si>
    <t>Frederick</t>
  </si>
  <si>
    <t>www.precisionplastics.com</t>
  </si>
  <si>
    <t>Precision Plastics Inc.</t>
  </si>
  <si>
    <t>David Perry</t>
  </si>
  <si>
    <t>General manager</t>
  </si>
  <si>
    <t>dave@precisionplastics.com</t>
  </si>
  <si>
    <t>We are setting up to make face shields.</t>
  </si>
  <si>
    <t>We can deliver via UPS or FEDX . Bulk packed in boxes. Size not determined yet.</t>
  </si>
  <si>
    <t>I understand.1</t>
  </si>
  <si>
    <t>Premier Biotech, Inc.</t>
  </si>
  <si>
    <t>Sam Wilczyk</t>
  </si>
  <si>
    <t>swilczyk@premierbiotech.com</t>
  </si>
  <si>
    <t>612-300-3134</t>
  </si>
  <si>
    <t>COVID-19 testing kits.  This is a rapid blood test which takes 10 minutes for results. Pending FDA approval, but may have Emergency Use Authorization</t>
  </si>
  <si>
    <t>www.premierhealthexpress.com</t>
  </si>
  <si>
    <t>Premier Health Express Urgent Care</t>
  </si>
  <si>
    <t>Dr. Samuel Nokuri</t>
  </si>
  <si>
    <t>Medical Drector</t>
  </si>
  <si>
    <t>snokuri@premierhealthexpress.com</t>
  </si>
  <si>
    <t xml:space="preserve">www.pricemodern.com </t>
  </si>
  <si>
    <t>Price Modern</t>
  </si>
  <si>
    <t xml:space="preserve">Jorge Garayta </t>
  </si>
  <si>
    <t xml:space="preserve">Director of Healthcare &amp; Education </t>
  </si>
  <si>
    <t>jorge.garayta@pricemodern.com</t>
  </si>
  <si>
    <t xml:space="preserve">We are a distributor of healthcare furnishings and office furniture.  </t>
  </si>
  <si>
    <t xml:space="preserve">Goods and how they are packaged varies from item to item, but we have a large warehouse and can work with the enduser on how they would like product delivered.  Delivery and install workers have PPE. </t>
  </si>
  <si>
    <t>https://www.pycawnings.com</t>
  </si>
  <si>
    <t>Prices Yacht Canvas</t>
  </si>
  <si>
    <t>Sandra Price</t>
  </si>
  <si>
    <t>sandyp@pycawnings.com</t>
  </si>
  <si>
    <t xml:space="preserve">Packaged in boxes- not pallet. We can ship UPS or we can deliver statewide. </t>
  </si>
  <si>
    <t>https://n95maskco.com</t>
  </si>
  <si>
    <t>Prime Industrial Supply</t>
  </si>
  <si>
    <t>Mike Harris</t>
  </si>
  <si>
    <t>Account Director</t>
  </si>
  <si>
    <t>mikeprostandard@gmail.com</t>
  </si>
  <si>
    <t>KN95 mask ,surgical gloves, surgical masks.</t>
  </si>
  <si>
    <t>delivered in 2 by 2 cardboard boxes.</t>
  </si>
  <si>
    <t>www.keepitpristine.com</t>
  </si>
  <si>
    <t>Pristine Inc</t>
  </si>
  <si>
    <t>Michael Childress</t>
  </si>
  <si>
    <t>Michael@keepitpristine.com</t>
  </si>
  <si>
    <t>800-858-6208</t>
  </si>
  <si>
    <t>Joe Pasqualini</t>
  </si>
  <si>
    <t>joe@productlaunchers.co</t>
  </si>
  <si>
    <t>914-943-6945</t>
  </si>
  <si>
    <t>PPE</t>
  </si>
  <si>
    <t>http://www.productionrobotics.com/</t>
  </si>
  <si>
    <t>Production Robotics, Inc</t>
  </si>
  <si>
    <t>Jordan Cooper</t>
  </si>
  <si>
    <t>jordan@productionrobotics.com</t>
  </si>
  <si>
    <t>301-655-0040</t>
  </si>
  <si>
    <t xml:space="preserve">200,000 Logix Smart Coronavirus disease 2019 (COVID-19) Kit 
 </t>
  </si>
  <si>
    <t>www.ps-md.com</t>
  </si>
  <si>
    <t>Production Sciences Inc</t>
  </si>
  <si>
    <t>Trey Kohl</t>
  </si>
  <si>
    <t>trey@ps-md.com</t>
  </si>
  <si>
    <t>medical grade tubing connectors for use in patient oxygen supply lines.</t>
  </si>
  <si>
    <t>Typically individual cardboard boxes. Quantity and size dependent on order size.</t>
  </si>
  <si>
    <t>www.professionalplastics.com</t>
  </si>
  <si>
    <t>Professional Plastics Inc.</t>
  </si>
  <si>
    <t>Tommy Kedroutek</t>
  </si>
  <si>
    <t xml:space="preserve">North American Market Development Manager </t>
  </si>
  <si>
    <t>t.kedroutek@proplas.com</t>
  </si>
  <si>
    <t>714-348-2176</t>
  </si>
  <si>
    <t>KN95 Masks, Surgical Masks, Face Shields, Intubation Boxes, Plastic Barriers</t>
  </si>
  <si>
    <t>Depends on product</t>
  </si>
  <si>
    <t xml:space="preserve">https://etg.buyproforma.com </t>
  </si>
  <si>
    <t xml:space="preserve">Proforma </t>
  </si>
  <si>
    <t>469-301-4278</t>
  </si>
  <si>
    <t>Any and all PPE supplies - we are ranked #2 in the nation and are here to help during this time of crisis.</t>
  </si>
  <si>
    <t>All delivered in boxes and freight is included.  Depending on quantities order, may utilitze pallets</t>
  </si>
  <si>
    <t>Applecart.co</t>
  </si>
  <si>
    <t>Project Applecart LLC</t>
  </si>
  <si>
    <t>Sacha Samotin</t>
  </si>
  <si>
    <t>Co-CEO</t>
  </si>
  <si>
    <t>Sacha@applecart.co</t>
  </si>
  <si>
    <t>239-272-6052</t>
  </si>
  <si>
    <t>We use behavioral science and proprietary technology to provide data and analytics services for advertising purposes among others—specifically, we map people to the networks of individuals that they know in the real world. We are using our technology to help other states enforce social distancing measures among vulnerable populations, specifically the networks of close social connections of those individuals who have been diagnosed with covid19 or who are suspected to have covid19. We can coordinate cross channel advertising to inundate these audiences as quickly as 24 hours after the relevant patient has been identified and we can reach the audiences via targeted phone calls, text messages, programmatic display, social media, and direct mail advertising.</t>
  </si>
  <si>
    <t>www.prospectusei.com</t>
  </si>
  <si>
    <t>Prospectus Enterprises, Inc.</t>
  </si>
  <si>
    <t>Tyrone Jones</t>
  </si>
  <si>
    <t>order@prospectusei.com</t>
  </si>
  <si>
    <t>2022551469, 202-429-0784</t>
  </si>
  <si>
    <t>Hand Sanitizer, Gloves, Tents, Cones, Signage, Building Supplies</t>
  </si>
  <si>
    <t>The goods will either arrive in boxes of shrink-wrapped pallets</t>
  </si>
  <si>
    <t>Tectonix, LLC</t>
  </si>
  <si>
    <t>www.protexmatting.com</t>
  </si>
  <si>
    <t>Protex Industries, LLC</t>
  </si>
  <si>
    <t>Stephen Blalock</t>
  </si>
  <si>
    <t>stephen@protexind.com</t>
  </si>
  <si>
    <t>678-524-7292</t>
  </si>
  <si>
    <t>We have product (GymPro Eco-Roll) that may be able to be utilized during this time, it is normally sold to cover gymnasium floors for events, but a couple of months ago we added anti-microbial protective components to it, Eco-Roll could be used to cover the floors if it is necessary to convert gyms or other venues to triage centers. Eco-Roll has a waterproof backing to keep the underlying surface dry.</t>
  </si>
  <si>
    <t>www.psomagen.com</t>
  </si>
  <si>
    <t>Psomagen Inc</t>
  </si>
  <si>
    <t>Jiwon Lee</t>
  </si>
  <si>
    <t>Director of Clinical Services</t>
  </si>
  <si>
    <t>jwlee@psomagen.com</t>
  </si>
  <si>
    <t>3012511007 ext.406</t>
  </si>
  <si>
    <t>We can provide diagnostic testing service using RT-PCR method. 870-1000 patients can be tested in a week (174-203 per day, 12-24 hours TAT depending on the sample arrival time)</t>
  </si>
  <si>
    <t>We can arrange a courier within 30 miles distance from our lab (Rockville, 20850) or provide a shipping label for over 30 miles distance.</t>
  </si>
  <si>
    <t>Michael Lee</t>
  </si>
  <si>
    <t>917-721-6510</t>
  </si>
  <si>
    <t>Can purchase Chinese N95 masks</t>
  </si>
  <si>
    <t>https://whomhome.com/pages/ppe-info</t>
  </si>
  <si>
    <t>PTM Images, LLC</t>
  </si>
  <si>
    <t>Jonathan Bass</t>
  </si>
  <si>
    <t>jbass@ptmimages.com</t>
  </si>
  <si>
    <t>shrink wrapped, boxed and can ship ground UPS/Fedex to any location directly</t>
  </si>
  <si>
    <t>www.publicservicenetwork.com</t>
  </si>
  <si>
    <t>Public Service Network, LLC</t>
  </si>
  <si>
    <t>Suzanne Gaudian</t>
  </si>
  <si>
    <t>sgaudian@psnmedia.com</t>
  </si>
  <si>
    <t>703.989.9395</t>
  </si>
  <si>
    <t>Skyray Security, LLC</t>
  </si>
  <si>
    <t>Statewide Public Service Announcement (PSA) distribution services through TV, radio, physician waiting rooms, HIPAA compliant digital emails with retargeting, In-Store broadcasts</t>
  </si>
  <si>
    <t>Digital media distribution</t>
  </si>
  <si>
    <t>www.pulsarproducts.com</t>
  </si>
  <si>
    <t>Pulsar Products</t>
  </si>
  <si>
    <t>Kimberly Bloom</t>
  </si>
  <si>
    <t>kimberly@pulsarpaper.com</t>
  </si>
  <si>
    <t>Disposable Face Shield, Surgical Disposable, KN95 available in large quantity! Shipping week of 4/20</t>
  </si>
  <si>
    <t>Disposable Face Shield: Master Carton 2,000 pieces- 50 per inner 
Surgical Disposable: Master Carton 2,000 pieces- 50 per inner
KN95: Master Carton 1,000 pieces- 50 per inner</t>
  </si>
  <si>
    <t>www.pumpnpowerequip.com</t>
  </si>
  <si>
    <t>Pump &amp; Power Equipment Corp.</t>
  </si>
  <si>
    <t>Rob Alexander</t>
  </si>
  <si>
    <t>sales@pumpnpowerequip.com</t>
  </si>
  <si>
    <t>410-799-1800</t>
  </si>
  <si>
    <t>Rental / Sales of Generators 2Kw - 150Kw ; Portable Light Towers; Sub &amp; Diesel Pumpsets</t>
  </si>
  <si>
    <t>No packaging...Our truck delivery on Rollback or Pick-Up truck</t>
  </si>
  <si>
    <t>Mariam Satchell</t>
  </si>
  <si>
    <t>mariam@purplelilystudio.com</t>
  </si>
  <si>
    <t>443-867-8356</t>
  </si>
  <si>
    <t xml:space="preserve">18lbs in stock of rinse free hand sanitizer </t>
  </si>
  <si>
    <t>www.purview.net</t>
  </si>
  <si>
    <t>Purview</t>
  </si>
  <si>
    <t>Josh DeBartolo</t>
  </si>
  <si>
    <t>josh@purview.net</t>
  </si>
  <si>
    <t xml:space="preserve">Teleradiology web-based software, Telehealth medical imaging software, Electronic access and sharing of medical imaging </t>
  </si>
  <si>
    <t>Telehealth software can be deployed remotely online to any medical facility across the state to assist in telehealth and enabling radiologists to work remotely.</t>
  </si>
  <si>
    <t>https://pyxismasks.com</t>
  </si>
  <si>
    <t>St. Mary's County</t>
  </si>
  <si>
    <t>Pyxis Medical</t>
  </si>
  <si>
    <t>Zoe Grant</t>
  </si>
  <si>
    <t>Orders@pyxismasks.com</t>
  </si>
  <si>
    <t xml:space="preserve">We're manufacturing medical grade disposable, full face, non-fog shields. Our capability is 10,000 per hour 7 days per week. </t>
  </si>
  <si>
    <t xml:space="preserve">Our product arrives flat and is assembled in seconds without tools. Shipping method depends on quantity. Either boxes or shrink wrapped pallet. We are typically in the business of packaging so are capable of shipping quickly and efficiently. </t>
  </si>
  <si>
    <t>www.q1media.com</t>
  </si>
  <si>
    <t>Q1Media</t>
  </si>
  <si>
    <t>Tara Topak</t>
  </si>
  <si>
    <t>tara.topal@q1media.com</t>
  </si>
  <si>
    <t>512-388-2300 ext 127</t>
  </si>
  <si>
    <t>Digital marketing capabilities, audience targeting, display, video, OTT/CTV, cross device</t>
  </si>
  <si>
    <t>qualitybiomedical.com</t>
  </si>
  <si>
    <t>Quality Biomedical</t>
  </si>
  <si>
    <t>Marc Varner</t>
  </si>
  <si>
    <t>customerservice@qualitybiomedical.com</t>
  </si>
  <si>
    <t>303-514-8879</t>
  </si>
  <si>
    <t>The boxes will fit the ventilators we are servicing.</t>
  </si>
  <si>
    <t>www.choicehotels.com/MD188</t>
  </si>
  <si>
    <t>Quality Inn &amp; Suites - Edgewood</t>
  </si>
  <si>
    <t>104 rooms, shared parking lot with La Quinta Inn &amp; Suites</t>
  </si>
  <si>
    <t>75 Hotel rooms</t>
  </si>
  <si>
    <t>Clarke McKinner</t>
  </si>
  <si>
    <t>cmckinney788@gmail.com</t>
  </si>
  <si>
    <t>410-326-2600</t>
  </si>
  <si>
    <t>wants to convert canvas production to mask production</t>
  </si>
  <si>
    <t>Solomons</t>
  </si>
  <si>
    <t>ramovers.com</t>
  </si>
  <si>
    <t>R &amp; A Movers, Inc.</t>
  </si>
  <si>
    <t>Ann Williams</t>
  </si>
  <si>
    <t>ramovers@aol.com</t>
  </si>
  <si>
    <t>Transportation Services, masks</t>
  </si>
  <si>
    <t xml:space="preserve">Warehouse storage, trucking, freight, manufacturing mask, logistics, manpower </t>
  </si>
  <si>
    <t>All sizes , all dimensions</t>
  </si>
  <si>
    <t>http://www.rshughes.com</t>
  </si>
  <si>
    <t>R.S. Hughes Co., Inc.</t>
  </si>
  <si>
    <t>Jim Naccarini</t>
  </si>
  <si>
    <t>Inside Sales Manager</t>
  </si>
  <si>
    <t>baltimore@rshughes.com</t>
  </si>
  <si>
    <t>443-893-7767</t>
  </si>
  <si>
    <t>North American industrial distributor with 50+ locations. Specialize in safety, PPE products in addition to adhesives, tapes, abrasives, chemicals, cutting tools, paints and labels/signs.</t>
  </si>
  <si>
    <t>www.rshughes.com</t>
  </si>
  <si>
    <t>R.S. Hughes Company, Inc.</t>
  </si>
  <si>
    <t>Peter Kuhnlein</t>
  </si>
  <si>
    <t>pkuhnlein@rshughes.com</t>
  </si>
  <si>
    <t>443-537-5539</t>
  </si>
  <si>
    <t>We are 3M's largest distributor. We supply all PPE including masks and PAPR's as well as gloves, cleaning supplies etc...Lead times may apply depending on items and allocations.</t>
  </si>
  <si>
    <t>Either boxes or on a pallet depending on the size of the order and shipping requirements.</t>
  </si>
  <si>
    <t>www.rpixray.com</t>
  </si>
  <si>
    <t>RADIATION PHYSICS INC</t>
  </si>
  <si>
    <t>LOUIS RUBIN</t>
  </si>
  <si>
    <t>PRESIDNET</t>
  </si>
  <si>
    <t>lrubin@rpixray.com</t>
  </si>
  <si>
    <t>portable x-ray and ultrasound services</t>
  </si>
  <si>
    <t>Anne Arundel County, Baltimore County, Baltimore City, Calvert county, Charles County, Frederick County, Harford County, Howard County, Montgomery County, Prince George's County</t>
  </si>
  <si>
    <t>Urban1.com</t>
  </si>
  <si>
    <t>Radio One</t>
  </si>
  <si>
    <t>Dave Willner</t>
  </si>
  <si>
    <t>dwillner@radio-one.com</t>
  </si>
  <si>
    <t>410-907-0320</t>
  </si>
  <si>
    <t xml:space="preserve">Communication management to residents of Central Maryland. </t>
  </si>
  <si>
    <t>No specific item.  This is for on air messaging</t>
  </si>
  <si>
    <t>Anne Arundel County, Baltimore County, Baltimore City, Carroll County, Harford County, Howard County, Queen Anne's County</t>
  </si>
  <si>
    <t xml:space="preserve">https://www.randox.com/
</t>
  </si>
  <si>
    <t>Randox</t>
  </si>
  <si>
    <t>Allen Huxley</t>
  </si>
  <si>
    <t xml:space="preserve">allen.huxley@randoxbiosciences.com
</t>
  </si>
  <si>
    <t>http://ppe.rankinupholstery.com/</t>
  </si>
  <si>
    <t>Rankin Upholstery, LCC Rankin PPE</t>
  </si>
  <si>
    <t>Daniel Simon</t>
  </si>
  <si>
    <t>dasimon2016@gmail.com</t>
  </si>
  <si>
    <t>Medical Masks and Gowns - Rankin provides auto, marine, aircraft and custom upholstery work. The company will use the grant funds to pivot from traditional upholstery work to production of masks, gowns and other PPE. Per their website: Masks are made of Surgical Grade Materials and wrap with minimum 2-ply to 4-ply layering and density from reputable US companies and manufacturers, including Kimberly Clark and Medline.
• Masks meet or exceed N95 Level Filtration Standards but are not considered N95 Masks.
• Masks have been tested and have been found to be machine washable up to 10 times and re-usable for up to 30 days. (we suggest a hot water delicate wash cycle with air dry.)</t>
  </si>
  <si>
    <t>Varies Based on Order ( Boxed and Wrapped in Plastic)</t>
  </si>
  <si>
    <t>https://www.ravemobilesafety.com/</t>
  </si>
  <si>
    <t>Rave Mobile Safety</t>
  </si>
  <si>
    <t>Chris Pavasaris</t>
  </si>
  <si>
    <t>Government Relations Specialist</t>
  </si>
  <si>
    <t>cpavasaris@ravemobilesafety.com</t>
  </si>
  <si>
    <t>617-922-4735</t>
  </si>
  <si>
    <t xml:space="preserve">We provide emergency response and communication solutions for communities and organizations. This includes Smart911 which allows agencies at the county and state level to identify and communication with vulnerable populations. </t>
  </si>
  <si>
    <t xml:space="preserve">We are software as a service so there are not physical goods required to be delivered or hardware to be installed. </t>
  </si>
  <si>
    <t>Jarrod Rudo</t>
  </si>
  <si>
    <t>443-956-0299</t>
  </si>
  <si>
    <t>test up to 1,500 people a day with a turn around time of less then 24 hours</t>
  </si>
  <si>
    <t>Recovery Centers of America</t>
  </si>
  <si>
    <t>Maryrose Roberts</t>
  </si>
  <si>
    <t>Director, Strategic Partnerships</t>
  </si>
  <si>
    <t>mroberts@recoverycoa.com</t>
  </si>
  <si>
    <t>610-745-7575</t>
  </si>
  <si>
    <t>We would like to transfer any SUD patients out of local hospitals into one of our addiction recovery facilities to create room for COVID-19 patients. In order to do so, we will need to negotiate a rate for medicaid patients similar to our in-network rate. There will be an influx of SUD instances in the upcoming weeks in this environment. We have beds available.</t>
  </si>
  <si>
    <t>Red Roof Inn &amp; Suites California, MD - NAVAIR</t>
  </si>
  <si>
    <t>Daniel Nelson</t>
  </si>
  <si>
    <t>dnelson@redroof.com</t>
  </si>
  <si>
    <t>(202) 870-6873</t>
  </si>
  <si>
    <t>Hotel Guest rooms</t>
  </si>
  <si>
    <t>80 Hotel Guest Rooms</t>
  </si>
  <si>
    <t>Red Roof Inn Aberdeen</t>
  </si>
  <si>
    <t>Hotel Guest Rooms</t>
  </si>
  <si>
    <t>109 Hotel Guest rooms</t>
  </si>
  <si>
    <t>Red Roof Inn Annapolis</t>
  </si>
  <si>
    <t>48 Hotel Guest rooms</t>
  </si>
  <si>
    <t>Red Roof Inn Baltimore Northwest</t>
  </si>
  <si>
    <t>48 Guest Rooms</t>
  </si>
  <si>
    <t>Red Roof Inn Edgewood</t>
  </si>
  <si>
    <t>70 Hotel Guest Rooms</t>
  </si>
  <si>
    <t>Red Roof Inn Hagerstown - Williamsport</t>
  </si>
  <si>
    <t>107 Hotel Guest Rooms</t>
  </si>
  <si>
    <t>Red Roof Inn Washington DC - Columbia/Fort Meade</t>
  </si>
  <si>
    <t>Area Direcgtor of Sales</t>
  </si>
  <si>
    <t>Hotel Rooms</t>
  </si>
  <si>
    <t>108 Hotel Rooms</t>
  </si>
  <si>
    <t>Red Roof Inn Washington DC - Lanham</t>
  </si>
  <si>
    <t>102 Hotel Guest Rooms</t>
  </si>
  <si>
    <t>Red Roof Inn Washington DC - Laurel</t>
  </si>
  <si>
    <t>120 Hotel Guest Rooms</t>
  </si>
  <si>
    <t>Red Roof Inn Washington, DC - College Park</t>
  </si>
  <si>
    <t>http://www.redroof.com</t>
  </si>
  <si>
    <t>Red Roof Inns Inc.</t>
  </si>
  <si>
    <t>Individual Hotels</t>
  </si>
  <si>
    <t>Red Roof PLUS+ Baltimore North - Timonium</t>
  </si>
  <si>
    <t>137 Hotel Guest Rooms</t>
  </si>
  <si>
    <t>Red Roof PLUS+ Baltimore-Washington DC/BWI Airport</t>
  </si>
  <si>
    <t>132 Hotel Guest Rooms</t>
  </si>
  <si>
    <t>Red Roof PLUS+ Baltimore-Washington DC/BWI South</t>
  </si>
  <si>
    <t>ARea Director of Sales</t>
  </si>
  <si>
    <t>108 Hotel Guest Rooms</t>
  </si>
  <si>
    <t>Red Roof PLUS+ Washington DC - Oxon Hill</t>
  </si>
  <si>
    <t>Red Roof PLUS+ Washington DC - Rockville</t>
  </si>
  <si>
    <t>188 Hotel Guest Rooms</t>
  </si>
  <si>
    <t>Tenting of any size (Clearspan, Frame, Pole) 10x10, 10x20,20x20,20x40,40x40,40x60,60x100,100x200,66x200,33x33
Temporary Flooring 
Base Camp Services Turnkey or Partial
Mobile Kitchen Trailers (24'-40') LP or All Electric
Commercial Kitchen Equipment for temporary Kitchens
 DS Ovens, Fryers, Flattops, Ranges, Tilt Skillets, Hot Boxes, Baker Racks
8x10 Walk in Cooler or Freezer
8x20 Walk in Cooler or Freezer
6x8 Portable Refrigeration Trailer
8x40 Walk in Cooler or Freezer
Field Kitchen/Tented Kitchen (20x40/66x66/or any size) 250/500/1000/5000 Man Camp
Mobile Laundry Units (8x20 5 Washer/Dryer Units)
Mobile Shower Units (8x20 5 Shower Stalls)
Generators (5500w, 20kw, 45Kva, 60Kva, 100Kw, 175Kw, 320Kw)
Portable/Temporary Power Distribution (Cable, Panels, Outlets)
Portable AC Units (Flush or Ductable 1Ton, 2Ton, 5Ton, 10Ton, 15Ton, 20Ton, 25Ton)
Portable Heaters (LP, Electric, Diesel 10Kw, 15Kw, 20Kw, 40Kw, 50Kw, 100Kw, 150Kw)
Cots
Wheel Chairs
8' Folding Tables
Plastic Folding Chairs
Portable Hand wash Sinks (5G Fresh &amp; Waste Tanks, Water Pump, Water Heater)
1/2/3 Basin Sinks
20' Hand Wash Trailer (10 Hand Sinks with fresh and waste water tank)
53' Bunk Trailer (42 Beds)
Restroom Trailer (3 Stall)</t>
  </si>
  <si>
    <t>Residence Inn</t>
  </si>
  <si>
    <t>Courtney Blackford</t>
  </si>
  <si>
    <t>courtney.blackford@marriott.com</t>
  </si>
  <si>
    <t>410-723-222</t>
  </si>
  <si>
    <t>300 Seabay Ln</t>
  </si>
  <si>
    <t>resourceoil.com</t>
  </si>
  <si>
    <t>Resource</t>
  </si>
  <si>
    <t>Luke Waesche</t>
  </si>
  <si>
    <t>lukew@resourceoil.com</t>
  </si>
  <si>
    <t>Resource will design and manufacture self-contained portable large washing machines that are capable of handling large and complex objects such as shopping carts and wheelchairs. It will wash each item with hot water and apply a disinfectant such as Fiberlock ShockWave.
This washing machine will be made available to existing service companies that are already offering cleaning services, such as power washing, porta-pot service and sanitation. To rapidly launch, Resource MFG will partner with sister company Resource Oil, Inc. which services restaurants, grocery stores and hospital kitchens in a four state area since 2010 recycling used fryer oil for Biodiesel. Resource Oil, Inc is staffed with service personnel and a fleet of service vehicles which will be retrofitted with mobile washing machines. Two machines will operate between Frederick county and Washington county Maryland. One machine will have the capacity to service 20-30 grocery stores and other essential service locations per week for a total capacity between both machines of 40-60 locations.
We are asking Maryland to help fund the building of the first two cleaning machines for $50,000 each at a total of $100,000 for phase 1 of this project. Future funding may be necessary to build more machines and deploy them to other cleaning companies in Maryland fighting the spread of COVID-19. Incentives for stores using the cleaning services may aid in the rapid deployment of these new cleaning services to help protect the general public.</t>
  </si>
  <si>
    <t>Rapid Deployment on mobile trailer to needed locations.</t>
  </si>
  <si>
    <t>https://restorapet.com</t>
  </si>
  <si>
    <t>RestoraPet Inc</t>
  </si>
  <si>
    <t>Brian Larsen</t>
  </si>
  <si>
    <t>blarsen@restorapet.com</t>
  </si>
  <si>
    <t>We have 3 fill sizes:</t>
  </si>
  <si>
    <t>Packaged in individual bottles of either 4oz, 8oz, or 16oz, and bulk packed in boxes and/or pallets based on need.</t>
  </si>
  <si>
    <t>Naveen Kapoor</t>
  </si>
  <si>
    <t>naveen.kapoor@revealgc.com</t>
  </si>
  <si>
    <t>443-676-1859</t>
  </si>
  <si>
    <t>mobility data and modeling/predictive AI tools</t>
  </si>
  <si>
    <t>8115 Maple Lawn Blvd, Suite 375,</t>
  </si>
  <si>
    <t xml:space="preserve">Fulton </t>
  </si>
  <si>
    <t>Revolution Events</t>
  </si>
  <si>
    <t>can be boxed , shrink wrapped, palletized...all are options</t>
  </si>
  <si>
    <t>ridgecorp.com</t>
  </si>
  <si>
    <t>Ridge Corporation</t>
  </si>
  <si>
    <t>Gary Grandominico</t>
  </si>
  <si>
    <t>gary.grandominico@ridgecorp.com</t>
  </si>
  <si>
    <t>Pop-up hospital room walls</t>
  </si>
  <si>
    <t>van trailer or flatbed trailer</t>
  </si>
  <si>
    <t>Connie Miller</t>
  </si>
  <si>
    <t>703-881-2305</t>
  </si>
  <si>
    <t>Public Notification, Crowd Control and all aspects of Traffic Control</t>
  </si>
  <si>
    <t>www.roboticresearch.com</t>
  </si>
  <si>
    <t>Robotic Research, LLC</t>
  </si>
  <si>
    <t>Kelly Richey</t>
  </si>
  <si>
    <t>Sr. Compliance Officer</t>
  </si>
  <si>
    <t>richey@roboticresearch.com</t>
  </si>
  <si>
    <t xml:space="preserve">Robotic Research has been manufacturing small quantities of face shields primarily for Shady Grove Adventist; we can produce about 5 per day. We are attempting to source funding to try and increase and accelerate production of the face shields, we currently have a very limited resources. </t>
  </si>
  <si>
    <t>Packaging is not yet finalized as we are new to this effort. Goods would be delivered in boxes via Fedex/UPS/USPS with padding/packaging material.</t>
  </si>
  <si>
    <t>Baltimore County, Caroline County, Frederick County, Howard County, Montgomery County, Prince George's County</t>
  </si>
  <si>
    <t>https://www.roboticresearch.com/</t>
  </si>
  <si>
    <t xml:space="preserve">Claudia Burgos Fagula </t>
  </si>
  <si>
    <t xml:space="preserve">Contracts Manager </t>
  </si>
  <si>
    <t>cbfagula@roboticresearch.com</t>
  </si>
  <si>
    <t>240-631-0008</t>
  </si>
  <si>
    <t xml:space="preserve">3D-Printed Face Shields/ 250 total </t>
  </si>
  <si>
    <t>Packaged together</t>
  </si>
  <si>
    <t>Accredited education to healthcare providers and staff</t>
  </si>
  <si>
    <t>Chad Schneider</t>
  </si>
  <si>
    <t>chad@root3labs.com - Ext 1</t>
  </si>
  <si>
    <t>410-701-0164</t>
  </si>
  <si>
    <t>Root3 Labs focuses on medical device development and military defense technologies. We have an extensive workshop with 3D printing, laser cutting, electronics, sewing, woodworking, and metalworking among our capabilities. We have capability to produce Face shields Is there value in the low-cost/low-functionality ventilators and face shields I’ve been seeing talked about?</t>
  </si>
  <si>
    <t>www.rovnerproducts.com</t>
  </si>
  <si>
    <t>Rovner Products</t>
  </si>
  <si>
    <t>George Reeder</t>
  </si>
  <si>
    <t>george@rovnerproducts.com</t>
  </si>
  <si>
    <t>443-798-2116</t>
  </si>
  <si>
    <t>We manufacture accessories for clarinets and saxophones and have several different means of cutting material in our facility that we think could be adapted to create face shields, as well as the ability to either rivet or sew elastic bands onto the shields. We were able to obtain what appears to be a useable spec for the shields from a company in Seattle we heard about on NPR, but would need info about the specific materials used in their manufacture and where to obtain them. We think we could produce hundreds a day. But we need direct contact with someone who can explain guidelines, etc.</t>
  </si>
  <si>
    <t>We can pack the items in cartons, sizes TBD based on dimensions of finished goods. If individual packaging is required (like in plastic bags, which we can heat-seal closed) we could accommodate. We would deliver by SUV or van with trailer capacities also available.</t>
  </si>
  <si>
    <t>Anne Arundel County, Baltimore County, Baltimore city, Carroll County, Howard County</t>
  </si>
  <si>
    <t>Rowan Heating and Air Conditioning, Inc.</t>
  </si>
  <si>
    <t>Theresa Rowan</t>
  </si>
  <si>
    <t>Theresa@rowanhvac.com</t>
  </si>
  <si>
    <t>410-531-0008</t>
  </si>
  <si>
    <t>duct separation for hospital rooms</t>
  </si>
  <si>
    <t>www.royalplus.com</t>
  </si>
  <si>
    <t>Royal Plus, Inc.</t>
  </si>
  <si>
    <t>Tony McEvoy</t>
  </si>
  <si>
    <t>Government and Commercial Contracting Officer</t>
  </si>
  <si>
    <t>tony@royalplus.com</t>
  </si>
  <si>
    <t>443-783-2046</t>
  </si>
  <si>
    <t>Royal Plus, Inc. is a National Disaster Restoration company who also specialize in Infectious Disease Control and the disinfecting of properties to control the spread of the COVID-19 Virus. Our staff are ICRA (Infectious Disease Risk Assessment) certified and specifically trained in the application of EPA registered disinfectants know to kill the COVID-19 VIRUS.</t>
  </si>
  <si>
    <t>Our disinfecting services are performed onsite, per request. We may be able to provide PPE goods or products in small amounts if requested.</t>
  </si>
  <si>
    <t>RPM Tech</t>
  </si>
  <si>
    <t>Cyrus Etemad</t>
  </si>
  <si>
    <t>cyrus@rpm-tech.com</t>
  </si>
  <si>
    <t>443-617-6639</t>
  </si>
  <si>
    <t>supporting Open Works in Baltimore with 3D printing parts for PPEs. We have engineering, prototyping and light manufacturing capabilities</t>
  </si>
  <si>
    <t>safechain.com</t>
  </si>
  <si>
    <t>Safe Chain Solutions, LLC.</t>
  </si>
  <si>
    <t>Jonathan Nicholls</t>
  </si>
  <si>
    <t>jonathann@safechain.com</t>
  </si>
  <si>
    <t>443-521-7904</t>
  </si>
  <si>
    <t xml:space="preserve">3M model 8210 un-valved respirators.  We are contracted with 3M to drop ship masks to places needed.  Minimum order quantity of 100,000 masks. $4.25 per mask.  Requires 1/3 payment up front, 1/3 payment after 1st delivery, 1/3 payment after 50% of product has shipped.
As of 3/30/20 estimated shipment schedules are as follows: 
     Government or Hospital 2-4 weeks with partials being shipped in between. 
     Non-Government   4-6 weeks with partials being shipped in between. 
No Letter of Credits may be used at this time -- subject to change at the direction of 3M. 
 Step One -- Client discusses product needs and pricing with representative of Safe Chain Solutions (SCS) 
Step Two -- Client submits Letter of Intent to Purchase (or Purchase Order) to SCS with Model, Qty, Price requested, along with the completed questionnaire (listed at bottom) from 3M Corporation. 
Step Three -- SCS will respond with acceptance of LOI and a proforma invoice to Client. 
Step Four -- Attorneys for Client and SCS (Andrew Seiden) agree on provisions of Escrow Agreement.  Escrow agreement is signed, and Client wires Escrow funds to Seiden Law Group LLC Escrow account.   
Step Five -- SCS contracts with 3M Distributor (3M) for each individual purchase and funds 3M Escrow account out of the Seiden Law Group LLC Escrow account -- usually within 24 hours.   
Step Six -- Approximately 48 hours after order and escrow submission to 3M, 3M will provide Client and SCS with a shipment schedule.   SCS will forward to end buyer. 
Step Seven -- 3M fulfills order, Andrew Seiden and 3M Escrow Agent authorize releases of escrow payment to 3M general account -- client picks up product or arranges for shipment.  Partial fills will equal partial escrow releases respectively. 
3M questionnaire for order Priority 
Safe Chain will attach a copy of the Healthcare facility or Government Facility Purchase order to the Purchase Order to 3M to help facilitate an expedited fill to the end buyer. 
Also, the following questions need to be answered in order to be considered for expediting by 3M:    What is the application &amp; how is it a hazard? 
 Is there direct contact with COVID-19? 
 Is it a voluntary or mandatory use situation? 
 How many employees (number) are in mandatory use situation? 
 What is the current inventory of product? (each) 
 How long will it last? 
 Usage needed per employee per day? 
 End User Customer? Address? Contact Person? 
Redacted copies of the Purchase Orders and Escrow Payments to the 3M distributor will be available for each transaction. 
Safe Chain has multiple warehouses across the US and can be contracted for storage and shipment of masks.  
As per 3M guidelines (April 1,2020) upon the execution of the Escrow Agreement between Client and SCS and the wiring of the funds to the Seiden Law Group LLC Escrow account orders for masks are non-cancellable and non-refundable. 
</t>
  </si>
  <si>
    <t xml:space="preserve">Packaging dimensions and delivery form of masks will be at the discretion of 3M following standard shipping procedures </t>
  </si>
  <si>
    <t>www.safewareinc.com</t>
  </si>
  <si>
    <t>SAFEWARE INC</t>
  </si>
  <si>
    <t>Kristine Wallace</t>
  </si>
  <si>
    <t>Senior Government Account Manager</t>
  </si>
  <si>
    <t>kwallace@safewareinc.com</t>
  </si>
  <si>
    <t>202.725.7198</t>
  </si>
  <si>
    <t>Gloves, Coveralls, Mask, Goggles, Face Shields, Medical Trailers, Cots, Blankets, Meal Replacements, Tents, Disinfectant, PAPR's, Hazmat products, All products related to Decontamination, All PPE, We offer too many products to provide details of model, size and capacity. We can offer anything related to Pandemics Preparedness and Planning.</t>
  </si>
  <si>
    <t>Varies based on quantity and product.</t>
  </si>
  <si>
    <t>www.saic.com</t>
  </si>
  <si>
    <t>SAIC</t>
  </si>
  <si>
    <t>Detra Gray</t>
  </si>
  <si>
    <t>Director | Federal Health Civilian Group</t>
  </si>
  <si>
    <t>Detra.Gray@saic.com</t>
  </si>
  <si>
    <t>301-452-2653</t>
  </si>
  <si>
    <t>Engineering/Technology</t>
  </si>
  <si>
    <t>https://ssifaceshield.com/</t>
  </si>
  <si>
    <t>Sailing Specialty Partners, Inc.</t>
  </si>
  <si>
    <t>Stephanie Starling</t>
  </si>
  <si>
    <t>sstarling@anr-rowe.com</t>
  </si>
  <si>
    <t>443-852-9210</t>
  </si>
  <si>
    <t>Face Shield Manufacturing</t>
  </si>
  <si>
    <t>Shield - Individually wrapped. Shipped and delivered in boxes on shrink-wrapped pallets.</t>
  </si>
  <si>
    <t>Sailwinds West Governor's Hall</t>
  </si>
  <si>
    <t>Grady Wilson</t>
  </si>
  <si>
    <t>gradyawilson@gmail.com</t>
  </si>
  <si>
    <t>I have a 19,000 square foot Building ( Governor's Hall Sailwinds West) adjacent to Dorchester General Hospital in Cambridge Md 21613 that could be used for a Hospital Unit. It is located about 100 yards from DGH. We also have around 5 acres of land that if needed the National Guard could set up Camp.</t>
  </si>
  <si>
    <t>(https://www.saint-gobain-northamerica.com/covid-19-response</t>
  </si>
  <si>
    <t>Saint-Gobain</t>
  </si>
  <si>
    <t>Kenneth J Renfrew</t>
  </si>
  <si>
    <t>Director. Global Business Development</t>
  </si>
  <si>
    <t>kenneth.renfrew@saint-gobain.com</t>
  </si>
  <si>
    <t xml:space="preserve">Bacteria removal filters from water, point-of-use taps / shower heads. Virus removal filters from compressed breathing air sources. OEM supplies for ventilator tubes, tubes for diagnostic equipment. </t>
  </si>
  <si>
    <t>Bulk packed or individually packed by easy to lift or pallet quantities</t>
  </si>
  <si>
    <t>www.VPLmedical.com</t>
  </si>
  <si>
    <t>Stacey Barker</t>
  </si>
  <si>
    <t>VP Enterprise Sales</t>
  </si>
  <si>
    <t>sb@vplmedical.com</t>
  </si>
  <si>
    <t>sammy's rental</t>
  </si>
  <si>
    <t>Tents</t>
  </si>
  <si>
    <t>Baltimore County, Baltimore City, Calvert county, Caroline County, Carroll County, Cecil County, Charles County, Frederick County, Montgomery County, Prince George's County</t>
  </si>
  <si>
    <t>www.sandersfilters.com</t>
  </si>
  <si>
    <t xml:space="preserve">Sanders Inc. </t>
  </si>
  <si>
    <t xml:space="preserve">Scott Sanders </t>
  </si>
  <si>
    <t>scott@sandersfilters.com</t>
  </si>
  <si>
    <t>815-634-4611</t>
  </si>
  <si>
    <t xml:space="preserve">This product is currently being used in New Rochelle, NY at the request of Keith Watkins, Assistant Director of Facilities for City School District of New Rochelle in NY. 
Headquartered in Illinois, Sanders Filters has designed and developed the Sanders Containment Filter, a new, synthetic filter developed and now available, that has efficiencies higher than HEPA, 99.99980% @ 0.1 micron. Independently tested on virus VFE, Sanders Containment Filter’s ability to capture and hold particles the size of known viruses and bacteria, including what is believed to be the size of COVID-19 is a true breakthrough in filtration.   
Moreover, this filter’s practical advantage is that, unlike old, hard-sided, micro-fine glass HEPA’s, it is a soft flexible pad with a very low static pressure, .17 W.C. @ 125 cfm/sq. ft.  For the first time, this allows for HEPA or near HEPA filtration of the return air duct directly, in any room without any retrofitting of an HVAC system. This means that now all rooms may be filtered with HEPA air quality without any reconstruction costs of transforming the HVAC unit these works on all installed units. By attaching this pad over every return vent or at the main unit, you will capture most particles the size of what is believed to be the size of COVID-19, as it is about to enter the HVAC system (source capture). 
The media is available in roll form and can be cut to fit in the field; this provides a user friendly, cost effective solution, never available before. Additionally, it can be cut to be placed on a simple floor dryer, without any HVAC involvement whatsoever. This means large areas can be HEPA or near-HEPA filtered air, because those possibly virulent particles are forced through the filter, using the floor dryer. This application is crucial in a crisis situation, as is applicable now during the country's battle with COVID-19.  </t>
  </si>
  <si>
    <t xml:space="preserve">Roll Goods - 50" x 23" - 1,875 sq. ft. per roll. </t>
  </si>
  <si>
    <t>www.sandyhill.com</t>
  </si>
  <si>
    <t>Sandy Hill LLC</t>
  </si>
  <si>
    <t>Greg Joseph</t>
  </si>
  <si>
    <t>greg@sandyhillcamp.com</t>
  </si>
  <si>
    <t>Residential summer camp and retreat center for 600+, commercial kitchen, large meeting spaces</t>
  </si>
  <si>
    <t>N/A (lodging and prepared food)</t>
  </si>
  <si>
    <t>Cecil County</t>
  </si>
  <si>
    <t>www.rtqx.com</t>
  </si>
  <si>
    <t>Valken Inc</t>
  </si>
  <si>
    <t>Daryl Stetser</t>
  </si>
  <si>
    <t>daryl@valken.com</t>
  </si>
  <si>
    <r>
      <rPr>
        <b/>
        <sz val="10"/>
        <rFont val="Arial"/>
      </rPr>
      <t xml:space="preserve">Sanus Group, LLC </t>
    </r>
    <r>
      <rPr>
        <sz val="10"/>
        <color rgb="FF000000"/>
        <rFont val="Arial"/>
      </rPr>
      <t xml:space="preserve">= their newly established Maryland LLC. This office was specifically set up to represent Shandong Ruitong. </t>
    </r>
    <r>
      <rPr>
        <b/>
        <sz val="10"/>
        <rFont val="Arial"/>
      </rPr>
      <t xml:space="preserve">
Shandong Ruitong Polymer Medical Co. Ltd 山东瑞通高分子医疗器械有限</t>
    </r>
    <r>
      <rPr>
        <sz val="10"/>
        <color rgb="FF000000"/>
        <rFont val="Arial"/>
      </rPr>
      <t xml:space="preserve">
No. 006 Lushan Road, Yandian Industrial Park, Jining City, Shandong, China</t>
    </r>
  </si>
  <si>
    <t>Ms. Xiaoxiao Han</t>
  </si>
  <si>
    <t>US Rep
(The contact person in MD is a relative of the ownership in Shandong province.)</t>
  </si>
  <si>
    <t>301-250-3036</t>
  </si>
  <si>
    <t xml:space="preserve">Masks: YY0469-2011
Disposable surgical masks and disposable protective coveralls are both CFDA certified
Variety of products, including disposable surgical face masks, disposable protective coveralls, syringes and infusion sets. 
Can manufacture 500,000 masks and 2,000 protective overalls per day.
NMPA – Yes
- Disposable surgical mask (鲁械注准20202140218)
- Disposable protective clothing (鲁械注准20202140197)FDA registration number – No number listed 
</t>
  </si>
  <si>
    <t>www.sarojusa.com</t>
  </si>
  <si>
    <t>SarojUSA</t>
  </si>
  <si>
    <t>Pawan Chadha</t>
  </si>
  <si>
    <t>Partner Engagement</t>
  </si>
  <si>
    <t>pawan@sarojusa.com</t>
  </si>
  <si>
    <t>KN95  Masks unlimited capacity,</t>
  </si>
  <si>
    <t>Boxes or pallets, depending on volume</t>
  </si>
  <si>
    <t>www.savalfoods.com</t>
  </si>
  <si>
    <t>Saval Foodservice</t>
  </si>
  <si>
    <t>Paul L. Saval</t>
  </si>
  <si>
    <t>CEO and President</t>
  </si>
  <si>
    <t>paulsaval@savalfoods.com</t>
  </si>
  <si>
    <t>A variety of food and non-food products in boxes</t>
  </si>
  <si>
    <t>Anne Arundel County, Baltimore County, Baltimore city, Calvert county, Caroline County, Carroll County, Cecil County, Charles County, Dorchester County, Frederick County, Harford County, Howard County, Kent County, Montgomery County, Prince George's County, Queen Anne's County, Somerset County, St. Mary's County, Talbot County, Washington County, Wicomico County, Worcester County</t>
  </si>
  <si>
    <t>Eric Schwartz</t>
  </si>
  <si>
    <t>eric.schwartz@schultehospitality.com</t>
  </si>
  <si>
    <t>(443) 676-2992</t>
  </si>
  <si>
    <t>hotels as quarantine centers</t>
  </si>
  <si>
    <t>2000 High Wickham Place Suite 300</t>
  </si>
  <si>
    <t>Louisville</t>
  </si>
  <si>
    <t>www.scratchoffworks.com</t>
  </si>
  <si>
    <t>Scratch Off Works LLC</t>
  </si>
  <si>
    <t>Christine Kozak</t>
  </si>
  <si>
    <t>ckozak@scratchoffworks.com</t>
  </si>
  <si>
    <t>440-333-4302</t>
  </si>
  <si>
    <t>These are COVID-19 Rapid Response scratch off mailers encouraging social distancing - delivered to households via USPS.</t>
  </si>
  <si>
    <t xml:space="preserve">http://www.sdbiosensor.com/xe/
http://www.vmed.co.kr/main/
</t>
  </si>
  <si>
    <t>SD biosensor / VISIONMED U.S.A,INC.</t>
  </si>
  <si>
    <t xml:space="preserve">Dan Jung, </t>
  </si>
  <si>
    <t>Executive Director, Visionmed USA / CRM Consulting Group</t>
  </si>
  <si>
    <t>danjung@vmedusa.com</t>
  </si>
  <si>
    <t>302-824-8962</t>
  </si>
  <si>
    <t>Clinical equipment &amp; services, masks, face shields.</t>
  </si>
  <si>
    <t>RT-PCR Kits - FDA EUA submitted
STANDARD Q COVID-19 IgM/IgG Duo Test kits - rapid nCoV antibody testing
Dan is president of the CRM Consulting Group, which is a well known company in the Korean-American science community in Maryland. (They do a lot of work for Korean biotech companies. CRM received an ExportMD from us in 2018.) Through CRM, Dan has a contract to represent Visionmed, which is based in Seoul, and Visionmed has been hired by SD biosensors to manage the approval and sales of SD biosensor’s kits in the United States. SD biosensor can manufacture 100,000 kits per day.
3/6: Dan submitted the EUA with the FDA. More recently responded to a request for more information. 
3/25: Sent vetted information to MEMA Resource team. 
3/26: KOTRA confirmed that they have a kit approved by Korea’s FDA. 
Direct contact:  Ms. Jinah Jeong, +82-31-300-0479, roxana@sdbiosensor.com</t>
  </si>
  <si>
    <t>www.seco.com</t>
  </si>
  <si>
    <t>SECO InHand</t>
  </si>
  <si>
    <t>michael.duhamel@seco.com</t>
  </si>
  <si>
    <t>Ventilators, model #s AV-2000B1, Aeonmed-VG70, S1100A..</t>
  </si>
  <si>
    <t>secondcenturyhomes.com</t>
  </si>
  <si>
    <t>Second Century Homes LLC</t>
  </si>
  <si>
    <t>Lawrence Oliva</t>
  </si>
  <si>
    <t>loliva@secondcenturyhomes.com</t>
  </si>
  <si>
    <t>(410)844-2669</t>
  </si>
  <si>
    <t>Expertise, people, tools to help build field hospitals and quarantine spaces</t>
  </si>
  <si>
    <t>Anne Arundel County, Baltimore County, Baltimore City, Howard County</t>
  </si>
  <si>
    <t xml:space="preserve">Seegene Inc.        </t>
  </si>
  <si>
    <t>Helen Cha Roberts, Ph.D.</t>
  </si>
  <si>
    <t>helen.roberts@seegenetech.com</t>
  </si>
  <si>
    <t xml:space="preserve">1.650.302.8896
</t>
  </si>
  <si>
    <t xml:space="preserve">Seegene operations in the US
Seegene has set up a lab network across the United States, and one reference lab is in Maryland already in partnership with a spinoff of Tetracore. 
Los Angeles has partnered with Seegene. Received first 200 of 20,000 kits on Friday. More coming. Seegene committed to providing 100,000 tests per week to LA County. 
Also, Reuters reported that Seegene may consider outsourcing some production in the US. We should keep an eye on that for Maryland. 
</t>
  </si>
  <si>
    <t>www.seegenetech.com</t>
  </si>
  <si>
    <t>Seegene Technologies Inc.</t>
  </si>
  <si>
    <t>Helen Roberts</t>
  </si>
  <si>
    <t>650-302-8896</t>
  </si>
  <si>
    <t>COVID-19 RT-PCR test, 100,000+ tests</t>
  </si>
  <si>
    <t>FedEx - Custom box 20 in x 18 in x 14 in containing ice packs.</t>
  </si>
  <si>
    <t>SEFTechnology.com</t>
  </si>
  <si>
    <t>SEF Technology</t>
  </si>
  <si>
    <t>paulp@seftechnology.com</t>
  </si>
  <si>
    <t xml:space="preserve">SEF Technology provides and install sHD or LD composite flooring to create a foundation to build tents and clear span structures, tent cities, temporary Hospitals, temporary walkways, roadways, storage areas, etc.  SEF also has and installs a large selection of tent styles and sizes that range from a 10’x10’ Hi Peak frame tents to a 40-meter x 150-meter (132’x492’) Clearspan Structure tent.  We have the sidewalls, lighting, tables, chairs, staging, flooring, heater/AC units and generators to build the temporary structure that you need.  
 Our staff and labor crews are trained to ensure that all safety protocols are followed during installation and removal of equipment.  We also stock a variety of other flooring options including turf protection for pedestrian or vehicle traffic, raised level flooring and heavy-duty floor for construction sites.  
SEF Technology is ready to help you build the temporary ground protecting foundation and the structures that you need to help those during a disaster.  I can email you a few possible setups that can help to provide testing, temporary hospital facility or food distribution sites.  Please email me PaulP@SEFTechnology.com or call me direct on mobile # 301-605-2145
Call us today to see how we can help your community.
</t>
  </si>
  <si>
    <t xml:space="preserve">All material delivered on straight trucks or tractor trailers all supervisors and installation crew members in company branded quad cab pickup trucks. </t>
  </si>
  <si>
    <t>www.serta.com</t>
  </si>
  <si>
    <t>Serta Simmons Bedding</t>
  </si>
  <si>
    <t>laura brown</t>
  </si>
  <si>
    <t>lbrown@sertasimmons.com</t>
  </si>
  <si>
    <t>404-408-6773</t>
  </si>
  <si>
    <t>we can make 20,000 hospital beds per day in the US</t>
  </si>
  <si>
    <t>mattresses are wrapped in plastic and are handled individually</t>
  </si>
  <si>
    <t xml:space="preserve">Relief Bedding for hospitals or any organizations due to the Covid-19 virus </t>
  </si>
  <si>
    <t>all beds are individually shrink wrapped, multiple units come in pallets.</t>
  </si>
  <si>
    <t>Cecilia Grimm</t>
  </si>
  <si>
    <t>grimm@sewlabusa.com</t>
  </si>
  <si>
    <t xml:space="preserve">masks </t>
  </si>
  <si>
    <t>439 E. Preston St</t>
  </si>
  <si>
    <t xml:space="preserve">Baltimore </t>
  </si>
  <si>
    <t>Shandong Zhushi Pharmaceutical Group</t>
  </si>
  <si>
    <t xml:space="preserve">Referred from Anhui Provincial government - trusted partner. If their products are of interest, we could pursue a direct contact. </t>
  </si>
  <si>
    <t>NMPA – yes  
- Disposable surgical mask (鲁械注准20192140064)
- Disposable protective clothing (鲁械注准20202140108)
FDA registration no: 3013496867
- Mask, Scavenging - Face Mask, KHA, Class 1
- Suit, Surgical - Face Mask, FXO, Class 1
- Face Mask (Except N95 Respirator) For General Public/Healthcare Personnel Per Iie Guidance - Face Mask, QKR, Not classified
- Non-Surgical Isolation Gown - Isolation Gown; Protective Suit, OEA, Class 1
- Accessory, Surgical Apparel - Protective Suit, LYU, Class 1</t>
  </si>
  <si>
    <t xml:space="preserve">The Anhui Provincial Office of Foreign Affairs will make this connection if we are interested. Because this is a government-to-government relationship, we need to verify that we are interested in the products before moving forward. </t>
  </si>
  <si>
    <t xml:space="preserve">Referred by U.S Consulate in Shanghai. Because this is outdated, if you are interested in this supply, please contact felicia.pullam@maryland.gov. </t>
  </si>
  <si>
    <r>
      <rPr>
        <sz val="10"/>
        <color rgb="FF1155CC"/>
        <rFont val="Inconsolata"/>
      </rPr>
      <t>86</t>
    </r>
    <r>
      <rPr>
        <sz val="10"/>
        <rFont val="Inconsolata"/>
      </rPr>
      <t>-</t>
    </r>
    <r>
      <rPr>
        <sz val="10"/>
        <color rgb="FF1155CC"/>
        <rFont val="Inconsolata"/>
      </rPr>
      <t>21</t>
    </r>
    <r>
      <rPr>
        <sz val="10"/>
        <rFont val="Inconsolata"/>
      </rPr>
      <t>-</t>
    </r>
    <r>
      <rPr>
        <sz val="10"/>
        <color rgb="FF1155CC"/>
        <rFont val="Inconsolata"/>
      </rPr>
      <t>62436666</t>
    </r>
  </si>
  <si>
    <t>WWW.SHARPUSA.COM</t>
  </si>
  <si>
    <t>SHARP ELECTRONICS CORPORATION</t>
  </si>
  <si>
    <t>ROBERT MOORE</t>
  </si>
  <si>
    <t>AUTHORIZED AGENT</t>
  </si>
  <si>
    <t>rmmooreclarity@gmail.com</t>
  </si>
  <si>
    <t>240-338-8236</t>
  </si>
  <si>
    <t>VISUAL DISPLAY PRODUCTS FOR TELECONFERENCING AND REMOTE COMMUNICATIONS</t>
  </si>
  <si>
    <t>ALL PRODUCTS ARE SHRINK-WRAPPED AND SECURELY BOXED TO PREVENT DAMAGE IN SHIPPING.  DIMENSIONS DEPEND ON SPECIFIC UNIT AND EACH UNIT IS BOXED INDIVIDUALLY</t>
  </si>
  <si>
    <t>Sheraton BWI</t>
  </si>
  <si>
    <t>Donna Vonella</t>
  </si>
  <si>
    <t>dvonella@sheratonbwiairport.com</t>
  </si>
  <si>
    <t>443-577-2119</t>
  </si>
  <si>
    <t>Hotel guest rooms with meeting space and food options available. Usually full service restaurant, but carry out only now due to COVID-19</t>
  </si>
  <si>
    <t>203 guest rooms and 4320 meeting space</t>
  </si>
  <si>
    <t>Sheraton Hotel</t>
  </si>
  <si>
    <t>Nancy Hackerman</t>
  </si>
  <si>
    <t>nh@hackermanholdings.com</t>
  </si>
  <si>
    <t>410 458-1795</t>
  </si>
  <si>
    <t>hotel space for housing the National Guard or maybe any of the medical staff that are going to be working at the convention center.</t>
  </si>
  <si>
    <t>Luke Markey</t>
  </si>
  <si>
    <t>luke@shieldcoart.com</t>
  </si>
  <si>
    <t>301-514-4368</t>
  </si>
  <si>
    <t>medical masks &amp; supplies</t>
  </si>
  <si>
    <t>www.shoreind.com</t>
  </si>
  <si>
    <t>Shore Canvas LLC</t>
  </si>
  <si>
    <t>Mike Pugh</t>
  </si>
  <si>
    <t>mike@shoreind.com</t>
  </si>
  <si>
    <t>CNC fabric cutting, sewing . 1000 units a week</t>
  </si>
  <si>
    <t>we can provide packaging of 100 units per box. Individualized or pallet</t>
  </si>
  <si>
    <t>Caroline County</t>
  </si>
  <si>
    <t>fusionfactors.com</t>
  </si>
  <si>
    <t>Sigma Solutions Inc, dba Fusion Factors</t>
  </si>
  <si>
    <t>Bill French</t>
  </si>
  <si>
    <t>bill@fusionfactors.com</t>
  </si>
  <si>
    <t>215-538-8610</t>
  </si>
  <si>
    <t>Wireless Patient Bed Emergency Call Stations</t>
  </si>
  <si>
    <t>Packages ship in multiple boxes between 3 to 9 cubic feet</t>
  </si>
  <si>
    <t>www.signaturestructureshome.com</t>
  </si>
  <si>
    <t>Signature Structures LLC</t>
  </si>
  <si>
    <t>John Dufal</t>
  </si>
  <si>
    <t>jdufal@signaturestructures.net</t>
  </si>
  <si>
    <t>We have quick erect fabric shelter systems engineered and ready in aluminum and steel frames. Sizes are based on 40' Wide, 60' Wide &amp; 70' Wide in any length BUT we offer a wide variety - these structures are specially designed to build quickly with cranes</t>
  </si>
  <si>
    <t>pallets / flatbed</t>
  </si>
  <si>
    <t>Patrick Mish</t>
  </si>
  <si>
    <t>patrick@silverstay.com</t>
  </si>
  <si>
    <t xml:space="preserve"> (410) 279-8772</t>
  </si>
  <si>
    <t>Hospital beds</t>
  </si>
  <si>
    <t>Geoff Barker</t>
  </si>
  <si>
    <t>geoff.barker@simplyfreshevents.com</t>
  </si>
  <si>
    <t>240-286-1759</t>
  </si>
  <si>
    <t>full service catering and event company</t>
  </si>
  <si>
    <t>7621 Rickenbacker Dr.</t>
  </si>
  <si>
    <t>skyraysecurity.com</t>
  </si>
  <si>
    <t>Samuel Greenfeld</t>
  </si>
  <si>
    <t>Senior Sales Representative</t>
  </si>
  <si>
    <t>sg@skyraysecurity.com</t>
  </si>
  <si>
    <t>240-750-7070</t>
  </si>
  <si>
    <t>The list of products here can be found at PPEgoods.com.  Please note: Our bid contains prices for bulk sales, which are cheaper per product.  Colloidal Gold Antibody Rapid COVID-19 test kit, PCR Fluorescent Rapid COVID-19 test kit, ELISA One-step Rapid COVID-19 test kit, ELISA COVID-19 test kit, N95 masks, KN95 masks, N95 folding masks, N95 with cup (produced by 3M, NIOSH), N95 FFP2 masks, sterile surgical masks, non-sterile 3-ply surgical masks, child-size folding masks, safety glasses, powder-free latex gloves, powder-free nitrile gloves, cotton gloves, disposable surgical gowns, isolation gowns, coveralls with hood and boots, shoe protectors, disposable caps, clear plastic safety glasses, "84" disinfectant (bottle sizes range from 250ml to 20kg), "75%" alcohol disinfectant (bottle sizes range from 100ml to 20kg), "75%" hand sanitizer gel (bottle sizes range from 29ml to 1.5kg), and infrared thermometers.</t>
  </si>
  <si>
    <t>Federal Express. Package size and form depends on the products ordered.</t>
  </si>
  <si>
    <t>Sleep Inn &amp; Suites</t>
  </si>
  <si>
    <t>Robert Whaley</t>
  </si>
  <si>
    <t>sleepinn@iconnecthospitality.com</t>
  </si>
  <si>
    <t>410-789-7223</t>
  </si>
  <si>
    <t>Anne Arundel County, Baltimore County, Baltimore City</t>
  </si>
  <si>
    <t>78 rooms. 34 Doubles &amp; 44 Singles Queen rooms.</t>
  </si>
  <si>
    <t>SleepInn Salisbury</t>
  </si>
  <si>
    <t>Thomas Quinn</t>
  </si>
  <si>
    <t>tquinn@sleepinnsalisbury.com</t>
  </si>
  <si>
    <t>610-235-6656</t>
  </si>
  <si>
    <t>has rooms available</t>
  </si>
  <si>
    <t>Soft Stuff Distributors</t>
  </si>
  <si>
    <t>Lois Gamerman</t>
  </si>
  <si>
    <t>loisg@gosoftstuff.com</t>
  </si>
  <si>
    <t>443-623-1479</t>
  </si>
  <si>
    <t>truck and warehousing space available</t>
  </si>
  <si>
    <t>http://www.solgent.com/english</t>
  </si>
  <si>
    <t>SolGent</t>
  </si>
  <si>
    <t>www.sopakco.com</t>
  </si>
  <si>
    <t>SOPAKCO, Inc</t>
  </si>
  <si>
    <t>Julie Norton</t>
  </si>
  <si>
    <t>jnorton@sopakco.com</t>
  </si>
  <si>
    <t>843-535-7038</t>
  </si>
  <si>
    <t>FEMA Shelf Stable Emergency Meals</t>
  </si>
  <si>
    <t>16 meals per one case. Case Dimensions 16.75" x 9.25" x 11".  48 cases per shrink wrapped pallet. 40 pallets per truckload</t>
  </si>
  <si>
    <t>We can provide Gowns, Masks, Protective Bulletproof Vests, etc</t>
  </si>
  <si>
    <t>Depends on the products either/or.</t>
  </si>
  <si>
    <t>Bill Karidias</t>
  </si>
  <si>
    <t>bill@spartanequipment.com</t>
  </si>
  <si>
    <t>1.888.888.1085</t>
  </si>
  <si>
    <t>compact construction equipment attachments and accessories</t>
  </si>
  <si>
    <t>www.spilledpaintdesign.com</t>
  </si>
  <si>
    <t>Spilled Paint Design</t>
  </si>
  <si>
    <t>Jessica Sturgis</t>
  </si>
  <si>
    <t>Hello@spilledpaintdesign.com</t>
  </si>
  <si>
    <t>443-908-8378</t>
  </si>
  <si>
    <t>We are a sewing manufacturer and product design of textile and fabric applications.</t>
  </si>
  <si>
    <t xml:space="preserve">Packaging would be boxed by several hundred.  </t>
  </si>
  <si>
    <t>Hotel - lodging for National Guard/other gov entities</t>
  </si>
  <si>
    <t>https://www.st-michaels-distillery.com</t>
  </si>
  <si>
    <t xml:space="preserve">St. Michaels Distillery </t>
  </si>
  <si>
    <t>Matthew Cimino</t>
  </si>
  <si>
    <t>matt@greatshoals.com</t>
  </si>
  <si>
    <t>We have a still &amp; bottle line we can use to manufacture hand sanitizer</t>
  </si>
  <si>
    <t>They can be delivered either in individual boxes or shrink wrapped pallet, depending on order size</t>
  </si>
  <si>
    <t>Baltimore County, Baltimore City, Caroline County, Howard County, Montgomery County, Prince George's County, Talbot County, Wicomico County</t>
  </si>
  <si>
    <t>https://www.starbrandsgroup.us/</t>
  </si>
  <si>
    <t>Star Brands Group</t>
  </si>
  <si>
    <t>Megan Hise</t>
  </si>
  <si>
    <t>Response Team Coordinator</t>
  </si>
  <si>
    <t>megan@starbrandsgroup.us</t>
  </si>
  <si>
    <t>404-633-4284</t>
  </si>
  <si>
    <t>NIOSH N95s, KN95s, gowns, gloves, thermometers, COVID-19 test kits, ventilators</t>
  </si>
  <si>
    <t>dependent on order size</t>
  </si>
  <si>
    <t>www.statechemical.com</t>
  </si>
  <si>
    <t>State Chemical Solutions</t>
  </si>
  <si>
    <t>Todd Taylor</t>
  </si>
  <si>
    <t xml:space="preserve">District Sales Manager </t>
  </si>
  <si>
    <t>ttaylor@stateindustrial.com</t>
  </si>
  <si>
    <t>717 380-3233</t>
  </si>
  <si>
    <t>The EPA List N: EPA’s Registered Antimicrobial Products for Use Against Novel Coronavirus SARS-CoV-2, the Cause of COVID-19 has been updated to reflect the following State products:
•	Triple Quick™ Fresh and Clean
•	Triple Quick™ Lavender Meadow
•	Quick Defense™ Tabs 
•	Quick Defense™ NDC
•	F-236 Terg-O-Cide™
•	NDC™
•	Quick Defense™ Wipes
•	Ecolution® Disinfectant
•	Avance™ Chlorine Sanitizer
•	Po2wer™ DC
•	Coil Doctor™
For more information regarding the coronavirus and State’s solutions, please follow our blog:  https://www.stateindustrial.com/blog.   
•	GSA Schedule Contract GS-06F-0004L</t>
  </si>
  <si>
    <t xml:space="preserve">It all depends on the package size purchased. We have all forms of packaging available. </t>
  </si>
  <si>
    <t>https://www.ihg.com/staybridge/hotels/us/en/largo/nhklr/hoteldetail?cm_mmc=GoogleMaps-_-SB-_-US-_-NHKLR</t>
  </si>
  <si>
    <t>Staybridge Suites Washington DC Largo</t>
  </si>
  <si>
    <t>Angela LeGrand</t>
  </si>
  <si>
    <t>alegrand@thmc.biz</t>
  </si>
  <si>
    <t>do delivery- just sleeping rooms</t>
  </si>
  <si>
    <t>Eric Hamrock</t>
  </si>
  <si>
    <t>eric.hamrock@stocastic.com</t>
  </si>
  <si>
    <t>410-804-8750</t>
  </si>
  <si>
    <t>E-Triage and E-CaseLink are data-driven tools developed by StoCastic being used to drastically reduce over-crowding in emergency departments and hospitals</t>
  </si>
  <si>
    <t>www.strategicfactory.com</t>
  </si>
  <si>
    <t>Strategic Factory</t>
  </si>
  <si>
    <t>Scott Stein</t>
  </si>
  <si>
    <t>scotts@strategicfactory.com</t>
  </si>
  <si>
    <t>KN95 Masks, disposable masks, gloves, coveralls, communications materials such as signage, pamphlets and educational materials</t>
  </si>
  <si>
    <t>Based on project/order quantity - typically individual boxes</t>
  </si>
  <si>
    <t>www.ssuinc.us</t>
  </si>
  <si>
    <t>Strategic Solutions Unlimited, Inc.</t>
  </si>
  <si>
    <t>Erik Ross</t>
  </si>
  <si>
    <t>erik@ssuinc.us</t>
  </si>
  <si>
    <t>910-580-5845</t>
  </si>
  <si>
    <t>modular panel rigid structures temporary medical housing medical field units retro fit</t>
  </si>
  <si>
    <t>We flat pack all panels we have four distributed manufacturers that can ship within 48 hours on standard flatbed and semi trucks, we have a shipping company provider, we can deliver 10,000 sq/ft worth of panels per week we can deliver 1,000s of rooms with individual HVAC, lighting and power all shipped together.</t>
  </si>
  <si>
    <t>Strouse</t>
  </si>
  <si>
    <t>410 790-9900</t>
  </si>
  <si>
    <t>N95 Masks - Strouse provides design and manufacture of innovative, engineered adhesive solutions for sophisticated, design-focused customers globally. The company is producing N95 masks and will use the grant funds to purchase machinery/equipment and materials to increase production capacity. Project includes creation of 15 new jobs.</t>
  </si>
  <si>
    <t>Sumbelt Rentals</t>
  </si>
  <si>
    <t xml:space="preserve">Mike Sankowitch </t>
  </si>
  <si>
    <t>michael.sankovitch@sunbeltrentals.com</t>
  </si>
  <si>
    <t>Power and Hvac, air quality management, light towers, forklifts etc</t>
  </si>
  <si>
    <t>www.sunbeltrentals.com</t>
  </si>
  <si>
    <t xml:space="preserve">Sunbelt Rentals, Inc. </t>
  </si>
  <si>
    <t>Contract Team</t>
  </si>
  <si>
    <t>contractteam@sunbeltrentals.com</t>
  </si>
  <si>
    <t>800-508-4762</t>
  </si>
  <si>
    <t>Equipment Rental</t>
  </si>
  <si>
    <t>Super 8</t>
  </si>
  <si>
    <t>www.supereffectivehealth.org</t>
  </si>
  <si>
    <t>Super Effective LLC</t>
  </si>
  <si>
    <t>Jerry Guo</t>
  </si>
  <si>
    <t>sales@supereffective.health</t>
  </si>
  <si>
    <t>we have N95 masks that can be shipped to your state within 3-4 days (up to 10 million units), along with isolation gowns (up to 3 million units)</t>
  </si>
  <si>
    <t>can be delivered in individual boxes or palletized</t>
  </si>
  <si>
    <t>www.supplycore.com</t>
  </si>
  <si>
    <t>SupplyCore Inc.</t>
  </si>
  <si>
    <t>Christine Swanson</t>
  </si>
  <si>
    <t>Sr. Program Manager</t>
  </si>
  <si>
    <t>christine.swanson@supplycore.com</t>
  </si>
  <si>
    <t>815-972-4714</t>
  </si>
  <si>
    <t>We currently have distribution access to Nitrile Gloves, Safety Glasses, KN95 masks, hand sanitizer and Germicidal Disinfectant</t>
  </si>
  <si>
    <t>This will be order specific based on items and qty's ordered</t>
  </si>
  <si>
    <t>www.surgerydynamics.com</t>
  </si>
  <si>
    <t>Surgery Dynamics</t>
  </si>
  <si>
    <t>Wes Rogers</t>
  </si>
  <si>
    <t>wrogers@fischermti.com</t>
  </si>
  <si>
    <t>Disposable Eye Protection: 30,000,000 pcs annual capacity</t>
  </si>
  <si>
    <t>Depending on quantity ordered, shipped in single box, multiple boxes or pallet.</t>
  </si>
  <si>
    <t>www.sersales.com</t>
  </si>
  <si>
    <t>Surgical Equipment Resources, Inc</t>
  </si>
  <si>
    <t>Nikki Couloumbis</t>
  </si>
  <si>
    <t>biologics.unlimited@gmail.com</t>
  </si>
  <si>
    <t>240-285-6514</t>
  </si>
  <si>
    <t>Ventec Life Systems VOCSN Multifunctional Ventilator</t>
  </si>
  <si>
    <t>svn.com</t>
  </si>
  <si>
    <t>SVN Miller Commercial Real Estate &amp; Property</t>
  </si>
  <si>
    <t>Brent Miller or Amy Miller</t>
  </si>
  <si>
    <t>brent.miller@svn.com</t>
  </si>
  <si>
    <t>410-251-3540</t>
  </si>
  <si>
    <t>site locations, real estate, packaging not applicable</t>
  </si>
  <si>
    <t>www.symbolmattress.com</t>
  </si>
  <si>
    <t>Symbol Mattress</t>
  </si>
  <si>
    <t>John Neal</t>
  </si>
  <si>
    <t>Contract Sales Manager</t>
  </si>
  <si>
    <t>Jneal@symbolmattress.com</t>
  </si>
  <si>
    <t>804-399-0902</t>
  </si>
  <si>
    <t>All Mattresses are individually wrapped in 4 mil of plastic.</t>
  </si>
  <si>
    <t>https://www.symptomsolutions.com/</t>
  </si>
  <si>
    <t>Symptom Solutions</t>
  </si>
  <si>
    <t>646-580-7865</t>
  </si>
  <si>
    <t>We import FDA &amp; CE Certified PPE goods (1,000 pc-20 million pc) and once the order is processed, we can ship in 24hr from the south of China (Guangzhou), arriving to you in 7-10 days. The machines are making 5,000pc 3 ply masks every hour so they're in stock &amp; ready to ship. All products and quotes are personalized and tailored to your needs.
Please let me know:
1) Which products you want
2) Which quantity you want (1000 - 20 million)
Call anytime! 646-580-7865 Briana Sigman
PRODUCTS IN STOCK: 
3 ply disposable surgical masks
Kids 3 ply disposable protective masks
N95
N95 with valve
KN95
Kids KN95
Reusable masks
PVC gloves
Goggles
Full face masks
Disposable sterile blue surgeon gown
White protective clothing 75G
Test virus reagent
One step rapid test (results in 1 second)
One step rapid test (results in 10 seconds)
Antibacterial hand sanitizer (50ml - 500ml)
Ventilators</t>
  </si>
  <si>
    <t>Goods will be delivered in cartons (aka card board boxes) Example: carton size = 58cm*38cm*30cm. carton weight = 7-8kg for the 3 ply masks.</t>
  </si>
  <si>
    <t>www.sysco.com</t>
  </si>
  <si>
    <t>Sysco Baltimore</t>
  </si>
  <si>
    <t>Barbara Hartman</t>
  </si>
  <si>
    <t>Contract Sales Lead/director</t>
  </si>
  <si>
    <t>hartman.barbara@balt.sysco.com</t>
  </si>
  <si>
    <t>410-799-2455</t>
  </si>
  <si>
    <t>we deliver food and paper goods, chemical s for food service, including schools, state of md USDA</t>
  </si>
  <si>
    <t>pallets, shrink wrapped if needed</t>
  </si>
  <si>
    <t>Anne Arundel County, Baltimore County, Baltimore city, Calvert county, Carroll County, Cecil County, Frederick County, Harford County, Howard County, Montgomery County, Prince George's County</t>
  </si>
  <si>
    <t>www.taiengineering.com</t>
  </si>
  <si>
    <t>TAI Engineering</t>
  </si>
  <si>
    <t>Michael Galante</t>
  </si>
  <si>
    <t>Business Manager</t>
  </si>
  <si>
    <t>michael.galante@taiengineering.com</t>
  </si>
  <si>
    <t>410-413-1817</t>
  </si>
  <si>
    <t>Engineering, Construction, and Technical Services</t>
  </si>
  <si>
    <t>www.tanium.com</t>
  </si>
  <si>
    <t>Tanium</t>
  </si>
  <si>
    <t>Drew MacGloan</t>
  </si>
  <si>
    <t>Director of Strategic Accounts</t>
  </si>
  <si>
    <t>drew.macgloan@tanium.com</t>
  </si>
  <si>
    <t>(410) 212-6195</t>
  </si>
  <si>
    <t>Unified Endpoint Operations Management &amp; Unified Endpoint Security - IT Hygiene, Risk Management &amp; Cyber Security for your endpoints. Purpose built for a large Telework contingency.</t>
  </si>
  <si>
    <t>Downloaded software via the Internet.</t>
  </si>
  <si>
    <t>Statewide, Anne Arundel County, Baltimore County, Baltimore city, Harford County, Howard County, Montgomery County, Prince George's County</t>
  </si>
  <si>
    <t>Target Marketing, LLC</t>
  </si>
  <si>
    <t>Peter LeBoutillier</t>
  </si>
  <si>
    <t>Vice President - Business Development</t>
  </si>
  <si>
    <t>pete@tmgroup.com</t>
  </si>
  <si>
    <t>443-895-8883</t>
  </si>
  <si>
    <t>According to their website they can resell disposable masks and other low end PPEs. Todd Sabin 4/30/20</t>
  </si>
  <si>
    <t>All depends on the size of the order. We will accommodate the states needs.</t>
  </si>
  <si>
    <t>www.targetdocs.com</t>
  </si>
  <si>
    <t>TargetDocs</t>
  </si>
  <si>
    <t>Joseph Leiva</t>
  </si>
  <si>
    <t>joe@targetdocs.com</t>
  </si>
  <si>
    <t>301-399-5428</t>
  </si>
  <si>
    <t>As a local MD-based technology company we would like to volunteer/offer the use of our automated documentation solution to assist in any capacity completely free of charge. TargetDocs is readily deployable and can immediately relieve any documentation bottlenecks that may negatively impact agency and local government response times given the gravity of the COVID-19 situation. Our tool will collect any file/document from external organizations. The files will automatically be indexed and tracked for your team so they can focus on the critical tasks at hand and not get bogged down with paper pushing (manual file control and management processes). We can be deployed on an agency-wide or on a department by department basis.</t>
  </si>
  <si>
    <t>Cloud-based web application. Scalable to any size and any number of users.</t>
  </si>
  <si>
    <t>www.tateinc.com/</t>
  </si>
  <si>
    <t>Tate INC</t>
  </si>
  <si>
    <t>Jude Widmann</t>
  </si>
  <si>
    <t>jwidmann@tateinc.com</t>
  </si>
  <si>
    <t xml:space="preserve">Tate is well positioned to help Maryland to stand up any type of emergency modular facility, including field hospitals, testing sites, etc. We are a global manufacturer of commercial and data center systems including Containment Partitions, Doors, Ceilings, Access Flooring &amp; Airflow Panels. We have 14k employees worldwide and 129 manufacturing sites. The majority of our US manufacturing sites are located in the Maryland/DC/Baltimore region, and are therefore the most convenient. </t>
  </si>
  <si>
    <t xml:space="preserve">Dependent upon the materials required. We would work with a local installer to ship our manufactured goods to the work site where the installer would work with the state to install. </t>
  </si>
  <si>
    <t>Techdemand</t>
  </si>
  <si>
    <t>Chris Moore</t>
  </si>
  <si>
    <t>cmoore@techdemand.net</t>
  </si>
  <si>
    <t>Warehouse space for storage and distribution</t>
  </si>
  <si>
    <t>Tom Jackson</t>
  </si>
  <si>
    <t xml:space="preserve"> tom.jackson@t-sgrp.com</t>
  </si>
  <si>
    <t>workflow management</t>
  </si>
  <si>
    <t>Willaim Krampf</t>
  </si>
  <si>
    <t>wkrampf@techopssv.com</t>
  </si>
  <si>
    <t xml:space="preserve">(443)-848-2906 </t>
  </si>
  <si>
    <t>Mobil Medical Response Vehicles</t>
  </si>
  <si>
    <t>218a Log Canoe Cir</t>
  </si>
  <si>
    <t>Stevensville</t>
  </si>
  <si>
    <t>www.techopssv.com</t>
  </si>
  <si>
    <t>TechOps Specialty Vehicles, LLC</t>
  </si>
  <si>
    <t>William Krampf</t>
  </si>
  <si>
    <t>VEHICLE</t>
  </si>
  <si>
    <t>www.tectonix.com</t>
  </si>
  <si>
    <t>Robert Gresham</t>
  </si>
  <si>
    <t>Principal Partner</t>
  </si>
  <si>
    <t>rob@tectonix.com</t>
  </si>
  <si>
    <t>We can track individuals, large groups, and view trends of large geographic data using our software tool.</t>
  </si>
  <si>
    <t>This is a software platform, work from home to provide services for the state.</t>
  </si>
  <si>
    <t>www.teddybearfresh.com</t>
  </si>
  <si>
    <t>Teddy Bear Fresh Produce, LLC</t>
  </si>
  <si>
    <t>Mary Salins</t>
  </si>
  <si>
    <t>mary@teddybearfresh.com</t>
  </si>
  <si>
    <t>410-829-7575</t>
  </si>
  <si>
    <t>Produce Distribution Company/Delivering 7 days a week</t>
  </si>
  <si>
    <t>Produce can be delivered on a pallet</t>
  </si>
  <si>
    <t>https://Telesisinc.com</t>
  </si>
  <si>
    <t>Telesis Systems, Inc.</t>
  </si>
  <si>
    <t>Lewis H. Smith, Jr.</t>
  </si>
  <si>
    <t>LSmith@telesisinc.com</t>
  </si>
  <si>
    <t>301-602-8790</t>
  </si>
  <si>
    <t>Drone - Small Unmanned Aerial Systems (sUAS) Support Services for Public Safety and Health Organizations.  Can provide aerial spraying of disinfectants using (sUAS) Drones. Can mitigate the spread of COVID-19 virus by using State and Federally approved disinfectants under the guidance of State Health Officials.  Can quickly and cost effectively disinfect "Hot Spot" areas by aerial disbursement of disinfectants.  Can be deployed to multiple locations, throughout the state, with multiple teams.</t>
  </si>
  <si>
    <t>Services are provided by Trained, Insured and FAA Licenced (sUAS) Remote Pilots (Drone Pilots).</t>
  </si>
  <si>
    <t>https://www.tempursealy.com/</t>
  </si>
  <si>
    <t>Tempur Sealy International, Inc.</t>
  </si>
  <si>
    <t>Rick Maynard</t>
  </si>
  <si>
    <t>Senior Manager, Public Relations and Corporate Communications</t>
  </si>
  <si>
    <t>rick.maynard@tempursealy.com</t>
  </si>
  <si>
    <t>859-455-2477</t>
  </si>
  <si>
    <t xml:space="preserve">Bedding Product Support for Emergency Hospital Expansion, Overflow Environments, etc.
•	Twin Long mattress (39” x 80”), 6 inch high density foam with water-proof, medical grade covering (two-sided, cleanable)
•	Platform Foundation for above mattress (holds 2,000 lbs; no tool required for assembly
•	1,000 available immediately; 3,000 within two weeks
•	5000+ per week capability starting in 3 weeks
</t>
  </si>
  <si>
    <t>To be delivered compressed and rolled.  Shrink wrapped</t>
  </si>
  <si>
    <t>https://wp.tentcraft.com/medical-tents/</t>
  </si>
  <si>
    <t>TentCraft</t>
  </si>
  <si>
    <t>Jenn Hodges</t>
  </si>
  <si>
    <t>Inside Sales</t>
  </si>
  <si>
    <t>jhodges@tentcraft.com</t>
  </si>
  <si>
    <t>231-346-8678</t>
  </si>
  <si>
    <t>Medical tents, drive-thru screening tents, temporary containment solutions, available in sizes 5x5, 5x10, 10x10, 10x15, 10x20, 13x13, 15x15, 13x20 and 13x26.</t>
  </si>
  <si>
    <t>Ships via FedEx and packaging is dependent upon FedEx requirements. That which is small/light enough to ship ground will ship in cardboard boxes. Larger shipments requiring freight will be shrink-wrapped and palletized.</t>
  </si>
  <si>
    <t>https://www.tentcraft.com/</t>
  </si>
  <si>
    <t>TentCraft, Inc.</t>
  </si>
  <si>
    <t>Matt Bulloch</t>
  </si>
  <si>
    <t>mbulloch@tentcraft.com</t>
  </si>
  <si>
    <t>Medical tents, mobile infirmaries, pop-up screening shelters, medical partitions</t>
  </si>
  <si>
    <t>Ethan Reggia</t>
  </si>
  <si>
    <t>ereggia@umd.edu</t>
  </si>
  <si>
    <t>443-765-5005</t>
  </si>
  <si>
    <t>has small PPE supplies they can offer, as well as convert to mask/shield manufacturing</t>
  </si>
  <si>
    <t>www.agam.com</t>
  </si>
  <si>
    <t>The Agam Group</t>
  </si>
  <si>
    <t>Brian Kaltsas</t>
  </si>
  <si>
    <t>bkaltsas@agam.com</t>
  </si>
  <si>
    <t>408.300.2754</t>
  </si>
  <si>
    <t>3m X 3m and 3m X 6m Indoor and Outdoor temporary medical structures</t>
  </si>
  <si>
    <t>It will be shipped on a 8' x 4' pallet with cardboard walls and shrink wrap</t>
  </si>
  <si>
    <t>The Agam Group, Ltd.</t>
  </si>
  <si>
    <t>408-300-2754</t>
  </si>
  <si>
    <t>Temporary Testing Centers(indoor or outdoor), modular hospital rooms, sneeze guards, room partitions,  custom work-stations, and more.</t>
  </si>
  <si>
    <t xml:space="preserve">Our goods come in boxes and on skids/pallets, custom sized to each order. </t>
  </si>
  <si>
    <t>https://www.theairwaycompany.com/</t>
  </si>
  <si>
    <t>The Airway Company (d/b/a Shikani Medical LLC)</t>
  </si>
  <si>
    <t xml:space="preserve">Alan Shikani MD </t>
  </si>
  <si>
    <t>ashikani@theairwaycompany.com</t>
  </si>
  <si>
    <t xml:space="preserve">manufacturing and distribution of filters for face masks </t>
  </si>
  <si>
    <t xml:space="preserve"> individual boxes on a shrink-wrapped pallet</t>
  </si>
  <si>
    <t>The Battery Warehouse</t>
  </si>
  <si>
    <t>Stephen Wilson</t>
  </si>
  <si>
    <t>395battman@gmail.com</t>
  </si>
  <si>
    <t>Battery supply</t>
  </si>
  <si>
    <t>https://chefswarehouse.com/chef</t>
  </si>
  <si>
    <t>The Chefs' Warehouse Mid Atlantic LLC</t>
  </si>
  <si>
    <t>Amaleah T Duroeulx</t>
  </si>
  <si>
    <t>Quality Assurance</t>
  </si>
  <si>
    <t>ADuroeulx@chefswarehouse.com</t>
  </si>
  <si>
    <t>410-850-5030 Ext 30112</t>
  </si>
  <si>
    <t>The Chefs' Warehouse Mid Atlantic LLC (Hanover MD) is a food distribution arm under the Diaryland family of companies, including Allen Brothers, Bel Canto, Del Monte, Fells Point Wholesale Meats, Michaels, Ports Seafood, and most recently Sid Weiner and Sons and Cambridge Meats. At the moment, our Hanover MD Warehouse have ample supply of center-of-the-plate products including refrigerated and frozen meat, poultry, and seafood, dairy, eggs, and dry products such as grains, pastas, rice, oil, flours, and other core grocery items. Given the surge in demand due to the pandemic uncertainty, we have enough inventory to help feed communities</t>
  </si>
  <si>
    <t>All packaging compliant with Federal and State Food Safety requirements.</t>
  </si>
  <si>
    <t>cherrycovegroup.com</t>
  </si>
  <si>
    <t xml:space="preserve">The Cherry Cove Group </t>
  </si>
  <si>
    <t>Jacki Meiser</t>
  </si>
  <si>
    <t>VP - General Legal Counsel</t>
  </si>
  <si>
    <t>jmeiser@cherrycove.com</t>
  </si>
  <si>
    <t>240-925-1837</t>
  </si>
  <si>
    <t>4 Hilton Hotels and 1 Marriott Hotel---rooms, floors or entire property</t>
  </si>
  <si>
    <t>Baltimore City, Calvert county, St. Mary's County</t>
  </si>
  <si>
    <t>410-336-4215</t>
  </si>
  <si>
    <t>N95 masks (Model # 1860, 8210, and 8511), Isolation gowns, CoVid-19 Test Kits (FDA-approved blood test with 15 minute results)</t>
  </si>
  <si>
    <t>Goods can be delivered on a shrink-wrapped pallet or in boxes by the case</t>
  </si>
  <si>
    <t>www.thefittscompany.com</t>
  </si>
  <si>
    <t>The Fitts Company, Inc</t>
  </si>
  <si>
    <t>Dee Dee Simmons</t>
  </si>
  <si>
    <t>Chief Marketing Officer</t>
  </si>
  <si>
    <t>dsimmons@thefittscompany.com</t>
  </si>
  <si>
    <t>856-812-2804</t>
  </si>
  <si>
    <t>803-730-8174</t>
  </si>
  <si>
    <t>Emergency Medical Treatment Facilities</t>
  </si>
  <si>
    <t>We would install the buildings on site. The typical module is 16' wide by 50' long by 13' high.</t>
  </si>
  <si>
    <t>Fairgrounds is about 40 acres. Several building and barn options. Highlights: Bldg. 9 - 12,000 sq. ft.; Bldg. 13 - 4,600 sq ft.; Bldg. 14 - 4,600 sq. ft.;</t>
  </si>
  <si>
    <t>Www. Hertz.com</t>
  </si>
  <si>
    <t xml:space="preserve">The Hertz Corporation </t>
  </si>
  <si>
    <t xml:space="preserve">Jeffrey Greene </t>
  </si>
  <si>
    <t xml:space="preserve">Government Key Account Manager </t>
  </si>
  <si>
    <t>Jgreene@hertz.com</t>
  </si>
  <si>
    <t xml:space="preserve">Automobile rental services </t>
  </si>
  <si>
    <t>I have a staff of 4 highly skilled stitchers and together we can sew face masks and PPE garments. What I need to initiate this is access to the materials and instructions on proper way to layer the materials. I estimate that we could produce between 1000 to 1500 per week. We could start working on this by Monday, March 30.</t>
  </si>
  <si>
    <t>themarylandcenter.org</t>
  </si>
  <si>
    <t>The Maryland Center at Bowie State University</t>
  </si>
  <si>
    <t>Terry Lawlah</t>
  </si>
  <si>
    <t>Tlawlah@bowiestate.edu</t>
  </si>
  <si>
    <t>240-832-5494</t>
  </si>
  <si>
    <t>We provide a cloud-based platform for federal, state, and local agencies to track, distribute and maintain critical assets. Our solution's team is ready to deploy our solution to help track critical assets acquired, loaned or gifted in support of the COVID 19 fight. We have already provisioned a separate tenant in the AWS FedRamp Certified GovCloud to support this fight.</t>
  </si>
  <si>
    <t>www.tmgworld.net</t>
  </si>
  <si>
    <t>The Matthews Group, Inc., t/a TMG Construction Corporation</t>
  </si>
  <si>
    <t>Tatiana (Tanya) C. Matthews, ISP®, FAIC</t>
  </si>
  <si>
    <t>tmatthews@tmgworld.net</t>
  </si>
  <si>
    <t>540-751-4465</t>
  </si>
  <si>
    <t>Construction Services</t>
  </si>
  <si>
    <t>The Residence Inn Ocean City</t>
  </si>
  <si>
    <t>cblackford@palmergosnell.com</t>
  </si>
  <si>
    <t>410.723.2222</t>
  </si>
  <si>
    <t>Frank Bessette</t>
  </si>
  <si>
    <t>frank@myroofexperts.com</t>
  </si>
  <si>
    <t>301-448-9489</t>
  </si>
  <si>
    <t>pickup trucks with pressure sprayers, Hazmat Suits, and Chemicals to disinfect the Virus</t>
  </si>
  <si>
    <t>Annapolis</t>
  </si>
  <si>
    <t>Heated Cabinets-in stock out of PA warehouse- Have been ordered by other states to help with killing germs left on Face mask-Study completed by Stanford University. Mobile Hand sinks for offsite hand washing. Portable gas/electric grills for outside cooking, kitchen equipment, refrigeration, Large Walk-in Cooler/Freezers, blast chillers, Sneeze Guards, Commercial dishwashers.
Morgue Refrigeration Walk-in Boxes-  Made to order by size and space available at each location.  I have the ability to have outside boxes that can be dropped off Pre-fabricated or in panels that can be put together onsite and also deconstructed and removed when this crisis passes.  I also have a commitment from the Manufacture to get these boxes out ahead of any other orders and that Morgue Boxes will be moved to the front of the line.</t>
  </si>
  <si>
    <t>They will be delivered LTL or a Local Dealers Truck</t>
  </si>
  <si>
    <t>http://www.warnergraham.com/</t>
  </si>
  <si>
    <t>The Warner Graham Company</t>
  </si>
  <si>
    <t>Erin Mulcahy</t>
  </si>
  <si>
    <t>Controller</t>
  </si>
  <si>
    <t>emulcahy@warnergraham.com</t>
  </si>
  <si>
    <t>410.667.6200</t>
  </si>
  <si>
    <t>70% alcohol and/or hand sanitizer solution</t>
  </si>
  <si>
    <t>Can provide is variety of different forms and sizes, depends on what is most needed.</t>
  </si>
  <si>
    <t>Khaled Al-Banna</t>
  </si>
  <si>
    <t xml:space="preserve"> kalbanna@thornhillmedical.com</t>
  </si>
  <si>
    <t>226.978.0573</t>
  </si>
  <si>
    <t>Thornhill Ventilators</t>
  </si>
  <si>
    <t>10 Dundas Street West, Suite 200</t>
  </si>
  <si>
    <t>Toronto</t>
  </si>
  <si>
    <t>Kevin McDermott</t>
  </si>
  <si>
    <t>kevin.mcdermott@thoughtspot.com</t>
  </si>
  <si>
    <t>202.425.4493</t>
  </si>
  <si>
    <t>workforce management, supply chain and logistics management</t>
  </si>
  <si>
    <t>www.thymlyproducts.com</t>
  </si>
  <si>
    <t>Thymly Products, Inc.</t>
  </si>
  <si>
    <t>Trey Muller-Thym</t>
  </si>
  <si>
    <t>Treym@thymlyproducts.com</t>
  </si>
  <si>
    <t>Acholol Based Cleaners</t>
  </si>
  <si>
    <t>Gallon containers</t>
  </si>
  <si>
    <t>Statewide, Cecil County, Harford County</t>
  </si>
  <si>
    <t>Tim Reyburn</t>
  </si>
  <si>
    <t>reyburnt@ticoscen.com</t>
  </si>
  <si>
    <t>301 648 4094</t>
  </si>
  <si>
    <t>Expert Life Sciences and Biotech Instrumentation support company for HPLC equipment and Specialty ELSD, MALLS and CAD Detectors</t>
  </si>
  <si>
    <t>Annette Walker</t>
  </si>
  <si>
    <t>annette.walter@timberindustries.com</t>
  </si>
  <si>
    <t>410-823-8300</t>
  </si>
  <si>
    <t>Face mask do</t>
  </si>
  <si>
    <t>Cockeysvill</t>
  </si>
  <si>
    <t>https://makersrow.com/</t>
  </si>
  <si>
    <t>Torres Consulting/ Paul Francis Designs LLC</t>
  </si>
  <si>
    <t>Paul James Torres</t>
  </si>
  <si>
    <t>pault@paulfrancisdesigns.com</t>
  </si>
  <si>
    <t>443-834-9789</t>
  </si>
  <si>
    <t xml:space="preserve">TORRES CONSULTING, LLC, Baltimore, MD 
PAUL FRANCIS DESIGNS, LLC, Baltimore, MD  
Paul James Torres         
President, Founder
A full-service apparel product development/manufacturing firm specializing in apparel and technical design, pattern engineering, and in-house sample production for the contemporary luxury women’s and men’s ready-to-wear, designer swim, and active sports-wear fashion brands. Successful in establishing brand-designs, specific fit, patterns, grading, and construction for global apparel brands. 
Since the covid-19 pandemic we have pivoted our business model to manufacturing PPE product. We currently have 40K mask in work for 2 clients one being Sinai Hospital here in Maryland.  
Company size -15 - employees
PPE Manufacturing capacity: Surgical Mask- 1000 per day. 5000 per week. 20000 per month. Medical Gowns - 500 per day, 2000 per week, 8000 per month
Can expand capacity is need be.
Organization Management
–        Expertise in designing and developing full collections for both startup and mature companies from concept to store, including coordinating account strategies, developing processes, and setting production calendars. 
–        Able to rapidly embrace and interpret client vision and prioritize all phases of brand creation, ensuring the highest potential for growth and profitability, while adhering to client-approved budgets.
Contracted Design and Product Development Collaborations
–        Up All Nightie: Challenged with designing and engineering a patented women’s nightie for the contemporary women’s sleepwear market to supply superior lift, support, separation, comfort, and beauty. Collaborated directly with brand strategist/innovators, Sarah McColl and her partner, to produce a product that did not exist in this market. Product is currently design, fit, and wear test approved with fabric and trims nominated. Technical sketches will be presented to patent attorney in 2019. Product soft launch for proof of concept in 2019.
–        Pam Aldreth, Brown Advisory Investment: Design and development of a cutting edge technology sports bra. Selected to design and engineer client concept design vision for patented bra with an adjustable functional system when support and lift are needed on the run and relaxed when at a walk. Approved design surpassed client vision at wear test stage; approved technical sketches are completed and were presented to an attorney, January 2019.
Branded and Private Label Design, Product Development, &amp; Manufacturing:
–Women’s: Intimate Apparel, Swimwear, Activewear, Golf Apparel, Dresses, Pants, Tailored Jackets. 
–Men’s: Intimate Apparel, Swimwear, Activewear, Shirting, Pants, Tailored Jackets.
–Clients: Shopluminoa, O2 Aspen, BoostWear, Flirtee Golf, Out2Launch Fairway Fox, Devon Maryn, Mizzen+ Main, Prop Athletic, Hacks &amp; Hills, Molly McCreery Equestrian, Intrepid International, Zuccolotto Designs, A.H. Schrieber Co., Greco Apparel Co., and Lizzmore, and Up All Nightie.
Licensed Product Development and Manufacturing 
–Campus Jeans, U.S.A. (collegiate licensed boys’/girls’ denim brand); exclusive distribution via Campus Jeans U.S.A. 
</t>
  </si>
  <si>
    <t xml:space="preserve">Surgical mask -Exact detentions of carton is 32”X12”X12”. 1200 pieces in a box. 80 pieces  in each poly bag. 15 poly bag bundles in each box. Box weight approximately 20lbs. A 20K order would be approximately 17 boxes. 
Depending on the order size we can deliver the boxes on a pallet shrink-wrapped. 
</t>
  </si>
  <si>
    <t xml:space="preserve">TORRES CONSULTING, LLC, Baltimore, MD 
PAUL FRANCIS DESIGNS, LLC, Baltimore, MD  
Paul James Torres         
President, Founder
A full-service apparel product development/manufacturing firm specializing in apparel and technical design, pattern engineering, and in-house sample production for the contemporary luxury women’s and men’s ready-to-wear, designer swim, and active sports-wear fashion brands. Successful in establishing brand-designs, specific fit, patterns, grading, and construction for global apparel brands. 
Since the covid-19 pandemic we have pivoted our business model to manufacturing PPE product. We currently have 40K mask in work for 2 clients one being Sinai Hospital here in Maryland.  
Company size -15 - employees
PPE Manufacturing capacity: Surgical Mask- 1000 per day. 5000 per week. 20000 per month. Medical Gowns - 500 per day, 2000 per week, 8000 per month
Can expand capacity is need be.
Organization Management
–	Expertise in designing and developing full collections for both startup and mature companies from concept to store, including coordinating account strategies, developing processes, and setting production calendars. 
–	Able to rapidly embrace and interpret client vision and prioritize all phases of brand creation, ensuring the highest potential for growth and profitability, while adhering to client-approved budgets.
Contracted Design and Product Development Collaborations
–	Up All Nightie: Challenged with designing and engineering a patented women’s nightie for the contemporary women’s sleepwear market to supply superior lift, support, separation, comfort, and beauty. Collaborated directly with brand strategist/innovators, Sarah McColl and her partner, to produce a product that did not exist in this market. Product is currently design, fit, and wear test approved with fabric and trims nominated. Technical sketches will be presented to patent attorney in 2019. Product soft launch for proof of concept in 2019.
–	Pam Aldreth, Brown Advisory Investment: Design and development of a cutting edge technology sports bra. Selected to design and engineer client concept design vision for patented bra with an adjustable functional system when support and lift are needed on the run and relaxed when at a walk. Approved design surpassed client vision at wear test stage; approved technical sketches are completed and were presented to an attorney, January 2019.
Branded and Private Label Design, Product Development, &amp; Manufacturing:
–Women’s: Intimate Apparel, Swimwear, Activewear, Golf Apparel, Dresses, Pants, Tailored Jackets. 
–Men’s: Intimate Apparel, Swimwear, Activewear, Shirting, Pants, Tailored Jackets.
–Clients: Shopluminoa, O2 Aspen, BoostWear, Flirtee Golf, Out2Launch Fairway Fox, Devon Maryn, Mizzen+ Main, Prop Athletic, Hacks &amp; Hills, Molly McCreery Equestrian, Intrepid International, Zuccolotto Designs, A.H. Schrieber Co., Greco Apparel Co., and Lizzmore, and Up All Nightie.
Licensed Product Development and Manufacturing 
–Campus Jeans, U.S.A. (collegiate licensed boys’/girls’ denim brand); exclusive distribution via Campus Jeans U.S.A. 
</t>
  </si>
  <si>
    <t>www.towelspecialties.com</t>
  </si>
  <si>
    <t>Towel Specialties</t>
  </si>
  <si>
    <t>Shawn Kanak</t>
  </si>
  <si>
    <t>shawnk@towelspecialties.com</t>
  </si>
  <si>
    <t>443-928-1709</t>
  </si>
  <si>
    <t>11x17 Cleaning Cloths 100% cotton -77,000 pcs; 11x17 Cleaning Cloths Poly Cotton Blend - 70,000 pcs; 16x24 100% Cotton hand towels; 29x58 100% Cotton Bath Towels - 60,000 pcs; 100% Cotton Unisex Robes - 1300 pcs; SV02 slippers - 3100 pairs; 50x60 100% velour blankets gray and/or navy - 12,000 total both colors; 50x60 sweatshirt blanket - 7500 pcs.</t>
  </si>
  <si>
    <t>tptmedtech.com</t>
  </si>
  <si>
    <t>TPT Global Tech, Inc</t>
  </si>
  <si>
    <t xml:space="preserve">Stephen Thomas </t>
  </si>
  <si>
    <t>stephen@tptglobaltech.com</t>
  </si>
  <si>
    <t>619-301-4200</t>
  </si>
  <si>
    <t>TPTMedTech, KN95, N95, Surgical Mask</t>
  </si>
  <si>
    <t>We will work with the State of Maryland to ship per agreed instructions</t>
  </si>
  <si>
    <t>www.transcendservice.com</t>
  </si>
  <si>
    <t>Transcend Services Inc</t>
  </si>
  <si>
    <t xml:space="preserve">David Rivera </t>
  </si>
  <si>
    <t xml:space="preserve">Account Manager </t>
  </si>
  <si>
    <t>davidrivera@transcendservice.com</t>
  </si>
  <si>
    <t>646-262-0457</t>
  </si>
  <si>
    <t>Translogistix</t>
  </si>
  <si>
    <t>Diana Standiford</t>
  </si>
  <si>
    <t>dstandiford@translogistix.com</t>
  </si>
  <si>
    <t>410-937-9610</t>
  </si>
  <si>
    <t xml:space="preserve">Statewide, </t>
  </si>
  <si>
    <t>Frank Sherman</t>
  </si>
  <si>
    <t>fsherman@tms.com</t>
  </si>
  <si>
    <t>(571) 233-2750</t>
  </si>
  <si>
    <t xml:space="preserve">100k medical masks,at a cost of .40 a mask, plus shipping </t>
  </si>
  <si>
    <t>17810 Meetinghouse Rd, Suite 200</t>
  </si>
  <si>
    <t>Sandy Spring</t>
  </si>
  <si>
    <t>www.rescue-essentials.com</t>
  </si>
  <si>
    <t>Tri-Tech Forensics, INC DBA Rescue Essentials</t>
  </si>
  <si>
    <t>Amanda Vacca</t>
  </si>
  <si>
    <t>amanda@rescue-essentials.com</t>
  </si>
  <si>
    <t>bulk hand sanitizer</t>
  </si>
  <si>
    <t>quantity dependent</t>
  </si>
  <si>
    <t>www.tridentcare.com</t>
  </si>
  <si>
    <t>TridentCare</t>
  </si>
  <si>
    <t>Allison Stackpole</t>
  </si>
  <si>
    <t>National Director of Strategic Sales</t>
  </si>
  <si>
    <t>allison.stackpole@tridentcare.com</t>
  </si>
  <si>
    <t>678-371-7980</t>
  </si>
  <si>
    <t>Mobile x-rays, EKGs and ultrasounds.</t>
  </si>
  <si>
    <t>www.tritondefenseinc.com</t>
  </si>
  <si>
    <t>Triton Metals, Inc. dba Triton Defense</t>
  </si>
  <si>
    <t>Melanie L. Poole</t>
  </si>
  <si>
    <t>mpoole@tritondefenseinc.com</t>
  </si>
  <si>
    <t>Sheet Metal Manufacturer &amp; Machine Shop, WOSB, - manufacturing decontamination unit for critical/essential supplies &amp; medical equipment, beds, etc.</t>
  </si>
  <si>
    <t>Unit has to be shipped on roll back truck or tow truck</t>
  </si>
  <si>
    <t>www.tronox.com</t>
  </si>
  <si>
    <t>Tronox</t>
  </si>
  <si>
    <t>Emad AlJunaidi</t>
  </si>
  <si>
    <t>Chief Procurement Officer</t>
  </si>
  <si>
    <t>emad.aljunaidi@tronox.com</t>
  </si>
  <si>
    <t>410-209-0169</t>
  </si>
  <si>
    <t>Supply Chain Consultancy</t>
  </si>
  <si>
    <t xml:space="preserve">Www.truckofdeliciousness.com </t>
  </si>
  <si>
    <t xml:space="preserve">Truck of Deliciousness </t>
  </si>
  <si>
    <t xml:space="preserve">Chris Robertson </t>
  </si>
  <si>
    <t>Truckofdeliciousness@gmail.com</t>
  </si>
  <si>
    <t xml:space="preserve">I have a food truck and can drop off meals. For hotels that house people with covid. </t>
  </si>
  <si>
    <t>Sizes vary based on order</t>
  </si>
  <si>
    <t>ttec.com</t>
  </si>
  <si>
    <t>TTEC Services Corp.</t>
  </si>
  <si>
    <t>Lance Marxen</t>
  </si>
  <si>
    <t>Sr. Manager</t>
  </si>
  <si>
    <t>lance.marxen@ttec.com</t>
  </si>
  <si>
    <t>425-698-3591</t>
  </si>
  <si>
    <t>Inbound and Outbound Contact handling for citizens requiring assistance</t>
  </si>
  <si>
    <t>https://www.1100wicomico.com</t>
  </si>
  <si>
    <t>TTV Wicomico, LLC</t>
  </si>
  <si>
    <t>Eric Evans</t>
  </si>
  <si>
    <t>Leasing Director</t>
  </si>
  <si>
    <t>eric@tha-advisory.com</t>
  </si>
  <si>
    <t>617-821-8535</t>
  </si>
  <si>
    <t>1100 Wicomico Street, SW Baltimore
Flex Space Availability as Emergency Response, Distribution, Test Site, Location
● Approx. 225,000 GSF available
● Up to 52,000 GSF floor plates
● Secured Loading Dock and Dedicated Freight
Elevators
● Fiber Optic Cable Bandwidth Available Throughout
● Industrial Level Electrical Distribution in Place
● Attached Parking Garage</t>
  </si>
  <si>
    <t>www.twocanoes.io</t>
  </si>
  <si>
    <t>Two Canoes</t>
  </si>
  <si>
    <t>Alessandra Coote</t>
  </si>
  <si>
    <t>Outreach</t>
  </si>
  <si>
    <t>alessandra@twocanoes.io</t>
  </si>
  <si>
    <t>KN95 Masks, 3 Ply masks, gloves, isolation gowns</t>
  </si>
  <si>
    <t>uhaul.com/business</t>
  </si>
  <si>
    <t>U-Haul International</t>
  </si>
  <si>
    <t>Tiffani Piastro</t>
  </si>
  <si>
    <t xml:space="preserve">Director of Corporate Sales </t>
  </si>
  <si>
    <t>tiffani_piastro@uhaul.com</t>
  </si>
  <si>
    <t>866-499-7110</t>
  </si>
  <si>
    <t xml:space="preserve">Vans, Box Trucks, Storage Units, Mobile Storage Units, Moving Helpers </t>
  </si>
  <si>
    <t xml:space="preserve">We don't delivery but provide the equipment to move and delivery goods and equipment for any business type </t>
  </si>
  <si>
    <t>www.cybermissions.us</t>
  </si>
  <si>
    <t>U.S. Cyber Missions, LLC</t>
  </si>
  <si>
    <t>Trudy Avers</t>
  </si>
  <si>
    <t>trudy.avers@cybermissions.us</t>
  </si>
  <si>
    <t>240-918-1452</t>
  </si>
  <si>
    <t>Ventilators and Supply chain logistics</t>
  </si>
  <si>
    <t>2'x1' boxes</t>
  </si>
  <si>
    <t>usmge.com</t>
  </si>
  <si>
    <t>U.S. Modular Group East, Inc.</t>
  </si>
  <si>
    <t>Ed Thommen</t>
  </si>
  <si>
    <t>ethommen@usmge.com</t>
  </si>
  <si>
    <t>443-865-0074</t>
  </si>
  <si>
    <t>Modular Buildings  Office Trailers</t>
  </si>
  <si>
    <t>Trailers Ready for Use</t>
  </si>
  <si>
    <t>usptbs.com</t>
  </si>
  <si>
    <t>U.S. Paratrooper Building Specialties</t>
  </si>
  <si>
    <t xml:space="preserve">Christopher Tessein </t>
  </si>
  <si>
    <t>info@usptbs.com</t>
  </si>
  <si>
    <t>609-802-8996</t>
  </si>
  <si>
    <t xml:space="preserve">Level 2 Protection grade Mask, Level 3 Protection grade Mask, N95 Niosh respirator, Face Shield, Surgical Suite, Surgical Gown, Latex / Nitrile Gloves, </t>
  </si>
  <si>
    <t>Individual Boxes and Pallet</t>
  </si>
  <si>
    <t>Edward Tomlin</t>
  </si>
  <si>
    <t>etomlin@ultimaxxhealth.com</t>
  </si>
  <si>
    <t>443-386-4398</t>
  </si>
  <si>
    <t>Make gloves, masks, test kits, surface cleaners</t>
  </si>
  <si>
    <t>UNIBLOC-R&amp;H GmbH
www.unibloc-rh.com</t>
  </si>
  <si>
    <t>Benedikt Kraßort, CEO
UNIBLOC-R&amp;H GmbH
Stromberger Str. 197
59269 Beckum, Deutschland 
Tel.: +49(0)2521 2991842
Mobil: +49(0)151 17412184
bkrassort@unibloc-rh.com</t>
  </si>
  <si>
    <t>Protective masks FFP2/KN95. Can supply FDA Certification $2.90/mask FOB China</t>
  </si>
  <si>
    <t>www.unispace.com</t>
  </si>
  <si>
    <t>UniMedical, LLC</t>
  </si>
  <si>
    <t>Bruce Railton</t>
  </si>
  <si>
    <t xml:space="preserve">Senior Associate, Health Division </t>
  </si>
  <si>
    <t xml:space="preserve">bruce.railton@unispace.com </t>
  </si>
  <si>
    <t>614 843 0596</t>
  </si>
  <si>
    <t>Bed frames and Mattresses will arrive in a truck which are individually wrapped in plastic</t>
  </si>
  <si>
    <t>www.unispace.com/health</t>
  </si>
  <si>
    <t>Unispace</t>
  </si>
  <si>
    <t>Daniel Railton</t>
  </si>
  <si>
    <t>Senior Associate</t>
  </si>
  <si>
    <t>daniel.railton@unispace.com</t>
  </si>
  <si>
    <t>(617) 412-0609</t>
  </si>
  <si>
    <t>Products such as hospital beds will be shrink wrapped on a pallet. Ventilators are boxed.</t>
  </si>
  <si>
    <t>Delivery is by our internal systems, non packaged goods</t>
  </si>
  <si>
    <t>www.unitedrentals.com</t>
  </si>
  <si>
    <t>United Rentals (North America) Inc.</t>
  </si>
  <si>
    <t>Daniel Cunningham</t>
  </si>
  <si>
    <t>Government Sales Specialist</t>
  </si>
  <si>
    <t>govrents@ur.com</t>
  </si>
  <si>
    <t>877-874-4468</t>
  </si>
  <si>
    <t>Forklifts, Sanitation equipment and trailers, Emergency Response trailers, PowerHVAC etc..</t>
  </si>
  <si>
    <t>Will be delivered by our own truckers</t>
  </si>
  <si>
    <t>roy morris</t>
  </si>
  <si>
    <t>roy.morris@unitedsiteservices.com</t>
  </si>
  <si>
    <t>301-481-7580</t>
  </si>
  <si>
    <t>Restroom trailers and fencing</t>
  </si>
  <si>
    <t>Joanna Dornfeld</t>
  </si>
  <si>
    <t>jdornfeld@usofcare.org</t>
  </si>
  <si>
    <t>651 343 8216</t>
  </si>
  <si>
    <t>Emergency tents</t>
  </si>
  <si>
    <t>https://healthshield.care/</t>
  </si>
  <si>
    <t>Universal Presentation Concepts</t>
  </si>
  <si>
    <t>Dan Levine</t>
  </si>
  <si>
    <t xml:space="preserve">Marketing Director </t>
  </si>
  <si>
    <t>sales@upcdisplays.com</t>
  </si>
  <si>
    <t>Face Shields 10,000-20,000 available immediately - one size fits all.  One week is are lead time for shipment and delivery would depend on ship to address.  We have another resource of PPE products clear acrylic portable protective shield, clear portable/foldable protective shield with 2 thicknesses 1/8" &amp; 3/16", variety of sizes.  Clear acrylic aisle/counter shields available in 3 standard sizes and made to order with options of 1/8" &amp; 3/16" thickness.</t>
  </si>
  <si>
    <t xml:space="preserve">Package dimensions depend on qty ordered.  In general items are bulked packed on a shrink-wrapped pallet if qty requires. If asked I can provided images of packaging.  Shipping depends on order qty. I week from receipt of PO. UPC can ship within 1 week. Depends on order qty and ship to address. We have a very fast turnaround time. UPC can ship partials if needed also. </t>
  </si>
  <si>
    <t>http://www.urf.com/</t>
  </si>
  <si>
    <t>University Research Foundation (MADL)</t>
  </si>
  <si>
    <t>Robert E. Merlini</t>
  </si>
  <si>
    <t>rmerlini@urf.com</t>
  </si>
  <si>
    <t>410-725-0337</t>
  </si>
  <si>
    <t>Emergency Air Freight, Air Ambulance, &amp; Passenger Air Service.</t>
  </si>
  <si>
    <t>We operate a C402B Aircraft capable of 1,200 lbs of Freight.  Boxes, bags, etc...No pallets.</t>
  </si>
  <si>
    <t>www.unapparel.com</t>
  </si>
  <si>
    <t>Urban Nation Apparel</t>
  </si>
  <si>
    <t>Noah Kovacs</t>
  </si>
  <si>
    <t>noah@unapparel.com</t>
  </si>
  <si>
    <t>KN95 Face Masks: FDA approved and on emergency use list - 6,000,000
Surgical masks: FDA surgical grade - 10,000,000
Face Shields: CE certified - 1,000,000</t>
  </si>
  <si>
    <t>All boxed in certain quantities. Contact for specifics.</t>
  </si>
  <si>
    <t>www.urbanbuiltllc.com</t>
  </si>
  <si>
    <t>UrbanBuilt LLC</t>
  </si>
  <si>
    <t>Tia Harris</t>
  </si>
  <si>
    <t>Director of Brand Strategy</t>
  </si>
  <si>
    <t>tia@urbanbuiltllc.com</t>
  </si>
  <si>
    <t>General contracting</t>
  </si>
  <si>
    <t>www.jztey.com</t>
  </si>
  <si>
    <t xml:space="preserve">US Health Express Corp. (DBA Jointown International)
This is the US subsidiary or a Chinese medical distribution company. </t>
  </si>
  <si>
    <t>Dr. Jianping Liu, Ph.D</t>
  </si>
  <si>
    <t>Director of Finance and Operation</t>
  </si>
  <si>
    <t>jianping.liu@jointown-intl.com</t>
  </si>
  <si>
    <t>Cell: 312-905-4501</t>
  </si>
  <si>
    <t>They have three warehouses in the United States, with some products in stock.    
- FDA approved level 2 surgical masks, item number 2802; isolation gowns; protective coveralls sterile and non sterile; face shields, infrared thermometers, N95 equivalent protective masks, KN95.
- Sample preservation solutions from Longsee (another Chinese company)
- Link to Google Drive folder with substantial supporting documents. Also completed and documented and FDA search for each individual supplier. https://drive.google.com/open?id=1tuJyYBCfTuQAOJ06X94Oz9B-rGXCMSu_</t>
  </si>
  <si>
    <t xml:space="preserve">pallet dimension 48x40x40 inches. Will delivered in pallet </t>
  </si>
  <si>
    <t>N95 respirator, surgical mask</t>
  </si>
  <si>
    <t>box.</t>
  </si>
  <si>
    <t>www.valken.com</t>
  </si>
  <si>
    <t>We're an OEM Manufacturer, we sell masks, goggles, and disposable coveralls</t>
  </si>
  <si>
    <t>We sell and ship by pallet or small parcel depending on the order size</t>
  </si>
  <si>
    <t>www.vanguardmodular.com</t>
  </si>
  <si>
    <t>Vanguard Modular Building Systems</t>
  </si>
  <si>
    <t>Mark Leydecker</t>
  </si>
  <si>
    <t>Area Sales Manager</t>
  </si>
  <si>
    <t>mleydecker@vanguardmodular.com</t>
  </si>
  <si>
    <t>Modular Offices/Test Facilities, Modular Medical Offices, Modular Command Centers</t>
  </si>
  <si>
    <t>12x60 modular office modules</t>
  </si>
  <si>
    <t>www.vaughanbassett.com</t>
  </si>
  <si>
    <t>Vaughan Bassett Furniture Company</t>
  </si>
  <si>
    <t>Jeff Arthur</t>
  </si>
  <si>
    <t>jarthurvb@gmail.com</t>
  </si>
  <si>
    <t>For Field Hospitals, Vaughan Bassett can produce Twin Beds in large quantities and at a rapid pace.  We can produce 1000 per day at $ 200.00 each; plus freight.  Approximately 400 will fill a truck.  We can deliver within 3 weeks of receipt of your order.  
Product: Twin Size Wooden Beds For Field Hospitals - Vaughan Bassett, Galax, VA, can Produce 1000 beds per day; at $200.00 each, plus freight. Approximately, 400 per truck load. Delivery two to three weeks after receipt of order.</t>
  </si>
  <si>
    <t xml:space="preserve">Beds will ship in Boxes; Headboards and Footboards will be in one box.  Side Rails will be in one box. Slat Rolls will be in one box.   Depending on quantity ordered, we can ship multiples per box.  </t>
  </si>
  <si>
    <t>www.vdnatrading.com</t>
  </si>
  <si>
    <t>VDNA Trading LLC</t>
  </si>
  <si>
    <t>Ryan Hamilos</t>
  </si>
  <si>
    <t>ryan@1bigidea.nyc</t>
  </si>
  <si>
    <t>KN95 Respirator FFP2 | FDA 10066564</t>
  </si>
  <si>
    <t>www.vectracor.com</t>
  </si>
  <si>
    <t>VectraCor Inc.</t>
  </si>
  <si>
    <t>Michael Van Laar</t>
  </si>
  <si>
    <t>mvanlaar@vectracor.com</t>
  </si>
  <si>
    <t>Portable EKG device; Portable Spirometer (lung function Device) Both USB based, usable on windows tablets, laptops and PCs.</t>
  </si>
  <si>
    <t>Cardboard box</t>
  </si>
  <si>
    <t>www.velocityms.com</t>
  </si>
  <si>
    <t>Surgical Masks, KN95 Masks, Sanitizers</t>
  </si>
  <si>
    <t xml:space="preserve">Bulk packed in cartons.  </t>
  </si>
  <si>
    <t>www.verity.bz</t>
  </si>
  <si>
    <t>VERITY INTERNATIONAL LTD (provided documentation for masks)</t>
  </si>
  <si>
    <t>Steven Sprague</t>
  </si>
  <si>
    <t>steven@verity.one</t>
  </si>
  <si>
    <t>kn95 masks</t>
  </si>
  <si>
    <t>manufactured in China, shipped to US. either UPS FEDEX or by courier as needed shipping at cost plus 25%</t>
  </si>
  <si>
    <t>www.versare.com</t>
  </si>
  <si>
    <t>Versare</t>
  </si>
  <si>
    <t>Doug Mark</t>
  </si>
  <si>
    <t>doug@versare.com</t>
  </si>
  <si>
    <t>Partitions, hospital bed dividers, panels for constructing / enclosing temporary hospitals</t>
  </si>
  <si>
    <t>Wayne Carter</t>
  </si>
  <si>
    <t>wcarter@versatech.com</t>
  </si>
  <si>
    <t>240-508-6460</t>
  </si>
  <si>
    <t>N-95 masks, sanitzer, protective clothing</t>
  </si>
  <si>
    <t>8850 Stanford Blvd</t>
  </si>
  <si>
    <t>www.choicehotels.com/md614</t>
  </si>
  <si>
    <t>Vidhi Hospitality LLC dba Comfort Inn College Park North</t>
  </si>
  <si>
    <t>Ashley.cherry@axarmgmt.com</t>
  </si>
  <si>
    <t>Hotel with 169 rooms with a mix of king beds and double queen beds. Free WiFi, and ample parking.</t>
  </si>
  <si>
    <t>Statewide, Baltimore City, Montgomery County, Prince George's County</t>
  </si>
  <si>
    <t>www.viemed.com</t>
  </si>
  <si>
    <t>VieMed</t>
  </si>
  <si>
    <t>Daniel Casey</t>
  </si>
  <si>
    <t>Network Development Manager</t>
  </si>
  <si>
    <t>dcasey@viemed.com</t>
  </si>
  <si>
    <t>602-758-9895</t>
  </si>
  <si>
    <t xml:space="preserve">BiPAP AVAPS Machine
Model: DreamStation (small, 4lbs)
Qty: 3,000 per week available
Portable Oxygen Concentrator
Model: Inogen One G5 (small 5lbs, provides 6LPM oxygen)
Qty: 2,000 per week available
Ventilator
Model: Shangrila 510S
Qty: 8,000 total (inventory depleting fast)
</t>
  </si>
  <si>
    <t>Shrink wrapped pallet, or individual boxes</t>
  </si>
  <si>
    <t>http://www.vigenebio.com</t>
  </si>
  <si>
    <t>Vigene Biosciences, Inc.</t>
  </si>
  <si>
    <t>Zairen Sun</t>
  </si>
  <si>
    <t>zsun@vigenebio.com</t>
  </si>
  <si>
    <t>240-389-7318</t>
  </si>
  <si>
    <t>We have the facility and staff ready to manufacture the PPE.</t>
  </si>
  <si>
    <t>The size will depend on the number of masks people order. The goods can be delivered in individual boxes.</t>
  </si>
  <si>
    <t>VILLAGE INN</t>
  </si>
  <si>
    <t>sheila or neal madhiwala</t>
  </si>
  <si>
    <t>Annapolisvillageinn@yahoo.com</t>
  </si>
  <si>
    <t>Lodging</t>
  </si>
  <si>
    <t>about 30-40 rooms</t>
  </si>
  <si>
    <t>rooms with 1 or 2 beds exterior entry so on hallway or common entry point</t>
  </si>
  <si>
    <t>Www.virainsight.com</t>
  </si>
  <si>
    <t>Vira Insight</t>
  </si>
  <si>
    <t>Jennifer Jones</t>
  </si>
  <si>
    <t>Jennifer.jones@virainsight.com</t>
  </si>
  <si>
    <t>817-228-6046</t>
  </si>
  <si>
    <t xml:space="preserve">300,000 kn 95 masks located in Coppell Texas </t>
  </si>
  <si>
    <t>Masks delivered in  Shrink wrapped pallet</t>
  </si>
  <si>
    <t>www.virainsight.com</t>
  </si>
  <si>
    <t>VIRA Insight, LLC</t>
  </si>
  <si>
    <t>Nick Farinola</t>
  </si>
  <si>
    <t>nfarinola@virainsight.com</t>
  </si>
  <si>
    <t>732-620-0405</t>
  </si>
  <si>
    <t xml:space="preserve">VIRA Insight's Health division is a distributor and manufacturer of PPE supplies, including masks, gloves, gowns, face shields, intubation shrouds and sneeze guards, amongst other items. </t>
  </si>
  <si>
    <t xml:space="preserve">All goods will be adequately packed in original cartons stacked on pallets with shrink wrapping and all proper labeling, including PO# and other relative information. We can ship nationwide on our provider carriers or those mandated by the state of Maryland. </t>
  </si>
  <si>
    <t>http://virusppesupplies.com</t>
  </si>
  <si>
    <t>Virusppesupplies.com</t>
  </si>
  <si>
    <t>Joe Ialacci</t>
  </si>
  <si>
    <t>Me</t>
  </si>
  <si>
    <t>joei@virusppesupplies.com</t>
  </si>
  <si>
    <t>N95 Maks, PVC Gloves, Isolation gowns, PE Membrane suits, Goggles, Glasses, 75% alcohol Sanitizers, Temperature Guns, Thermal Imager</t>
  </si>
  <si>
    <t>Goods will be delivered in individual boxes and quantity per box will depend on products. If you order in this 2 days, we can deliver by 10 April 2020</t>
  </si>
  <si>
    <t>www.visiontron.com</t>
  </si>
  <si>
    <t>Visiontron Corp.</t>
  </si>
  <si>
    <t>Simon Brazier</t>
  </si>
  <si>
    <t>simonb@visiontron.com</t>
  </si>
  <si>
    <t>Crowd Barriers, Signage, Social Distancing Markers, Steel Barricades, Stanchions - manufactured and shipped from Long Island, capacity into the 1000's on certain products</t>
  </si>
  <si>
    <t>Will vary based upon products</t>
  </si>
  <si>
    <t>www.visual-elements.ca</t>
  </si>
  <si>
    <t>Visual Elements Manufacturing</t>
  </si>
  <si>
    <t>John Simmen</t>
  </si>
  <si>
    <t>john.simmen@visual-elements.ca</t>
  </si>
  <si>
    <t>647-882-7454</t>
  </si>
  <si>
    <t>Medical Bed - 85x42.25x30 inches</t>
  </si>
  <si>
    <t>Delivered in individual boxes, on a shrink-wrapped pallet. Pallet 90x48x46"H, Weight 725 lbs</t>
  </si>
  <si>
    <t>VPL Medical</t>
  </si>
  <si>
    <t>We have current contracts w/ FEMA, HHS, the VA, municipal/state across the country. All of our products are FDA/CE backed and we stand as an approved US Government factory. We produce KN95, surgical ll + lll masks, coveralls, isolation gowns, hand sanitizer (80% liquid/anti-viral), thermometers, COVID-19 tests, goggles, etc.</t>
  </si>
  <si>
    <t>shrink wrapped pallet or multiple boxes, depending upon the order</t>
  </si>
  <si>
    <t>vsolutionsnow.com</t>
  </si>
  <si>
    <t>Vsolutions, LLC (Richmond, VA)</t>
  </si>
  <si>
    <t>don rennie</t>
  </si>
  <si>
    <t>member/owner</t>
  </si>
  <si>
    <t>don@vsolutionsnow.com</t>
  </si>
  <si>
    <t>804-220-9899</t>
  </si>
  <si>
    <t>Hello, we are a distributor for Aquaox electrolyzed water DISINFECTANT, specifically AX275. This is an EPA registered (#933-921) chemical free product used by hospitals, nursing homes and corporations throughout the country. You can learn more at www.vsolutionsnow.com. We have 25,000 gallons per week disinfectant available.</t>
  </si>
  <si>
    <t>We ship 5 truckloads per week from Dillsburg, PA and can have product most anywhere in VA within 3-5 days. Currently, we use 275 gl. totes and have an automatic small pump to transfer the EOW to smaller containers and sprayers. Totes measure 40" x 48" x 40"</t>
  </si>
  <si>
    <t>Www.wbmason.com</t>
  </si>
  <si>
    <t xml:space="preserve">W.B. Mason Co., Inc. </t>
  </si>
  <si>
    <t>Ryan Strout</t>
  </si>
  <si>
    <t xml:space="preserve">Branch Manager </t>
  </si>
  <si>
    <t>Ryan.strout@wbmason.com</t>
  </si>
  <si>
    <t>860-208-4435</t>
  </si>
  <si>
    <t>Hand Sanitizer 16oz Pump Bottles</t>
  </si>
  <si>
    <t>Boxes or Palletized</t>
  </si>
  <si>
    <t>Anne Arundel County, Baltimore County, Baltimore City, Calvert county, Caroline County, Carroll County, Cecil County, Charles County, Dorchester County, Frederick County, Harford County, Howard County, Kent County, Montgomery County, Prince George's County, Queen Anne's County, St. Mary's County, Talbot County, Washington County, Wicomico County</t>
  </si>
  <si>
    <t>Ray Himes</t>
  </si>
  <si>
    <t>rayh@hmwagner.com</t>
  </si>
  <si>
    <t>443-857-2791</t>
  </si>
  <si>
    <t>a dozen trucks and drivers</t>
  </si>
  <si>
    <t>forgedweldmetalfab.com</t>
  </si>
  <si>
    <t>Wentworth Enterprises Inc DBA Forgedweld</t>
  </si>
  <si>
    <t>3D Printed respirator masks (Maker Masks) and 3D printed face shields</t>
  </si>
  <si>
    <t>Batches will be delivered in re-purposed cardboard shipping containers of varying sizes. Ideally, finished products would be delivered to a separate facility capable of performing sterilization.</t>
  </si>
  <si>
    <t>Doug Philli[ps</t>
  </si>
  <si>
    <t>doug@wghatanimpression.com</t>
  </si>
  <si>
    <t>410-310-9675</t>
  </si>
  <si>
    <t>Metal Signs</t>
  </si>
  <si>
    <t>Easton</t>
  </si>
  <si>
    <t>www.bluedoorpharma.com</t>
  </si>
  <si>
    <t>White: Business scope verfied &amp; approved
Yellow: BOC reaching out to company for further information
Green: Information sent to DGS for procurement
Purple: DGS made purchase</t>
  </si>
  <si>
    <t>Geoff Stewart</t>
  </si>
  <si>
    <t>Owner/COO</t>
  </si>
  <si>
    <t>geoff@bluedoorpharma.com</t>
  </si>
  <si>
    <t>301-500-0960</t>
  </si>
  <si>
    <t>Covid test kits, Ventilators, N95 Masks and other PPE</t>
  </si>
  <si>
    <t>Depends on what the State orders</t>
  </si>
  <si>
    <t>www.willscot.com</t>
  </si>
  <si>
    <t>Williams Scotsman</t>
  </si>
  <si>
    <t>Steve Hynson</t>
  </si>
  <si>
    <t>sbhynson@willscot.com</t>
  </si>
  <si>
    <t>410-845-6165</t>
  </si>
  <si>
    <t>Mobile Office Trailers, Storage Containers, Guard Houses, Break Rooms, Temporary triage swing space</t>
  </si>
  <si>
    <t>In house delivery on a flat bed or trailer</t>
  </si>
  <si>
    <t>Wills Printing Company</t>
  </si>
  <si>
    <t>Andrea Mayer</t>
  </si>
  <si>
    <t>willsprintingbrooklyn@gmail.com</t>
  </si>
  <si>
    <t>410-354-1300</t>
  </si>
  <si>
    <t>We can print secure Rx forms, emergency information pamphlets, etc. We hope to produce masks in the near future.</t>
  </si>
  <si>
    <t>We can shrink wrap or deliver in individual boxes.</t>
  </si>
  <si>
    <t>WillScot</t>
  </si>
  <si>
    <t>Wilmingotn Fibre</t>
  </si>
  <si>
    <t>Scott Morris</t>
  </si>
  <si>
    <t>scott@wilmfibre.com</t>
  </si>
  <si>
    <t>302-328-7525</t>
  </si>
  <si>
    <t>Wilmington Fibre is a plastic fabricator est 1904.  We service the Defense, Medical, Chemical , Agriculture and Electronics Industries.  We have been supplying The Christiana Hospital with "Acrylic Asbestos Boxes" and have designed a face shield we are using in house by employees and can mass produce these items</t>
  </si>
  <si>
    <t>We can custom package to your specificatiosn</t>
  </si>
  <si>
    <t>Wilmot Modular Structures</t>
  </si>
  <si>
    <t>Kevin Wilmot</t>
  </si>
  <si>
    <t>443-224-4428</t>
  </si>
  <si>
    <t>We have a Stock Of Modular Field Office to Help out. We also have Modular Restroom facilities. Also have Containerized wash station units.</t>
  </si>
  <si>
    <t>https://www.wisefoodstorage.com/</t>
  </si>
  <si>
    <t>Wise Company</t>
  </si>
  <si>
    <t>Nick Galante</t>
  </si>
  <si>
    <t>ngalante@wisecompanyus.com</t>
  </si>
  <si>
    <t xml:space="preserve">Emergency Food Supply </t>
  </si>
  <si>
    <t>Indivdual cases, on shrink wrapped pallet</t>
  </si>
  <si>
    <t>Wits End Fabrication</t>
  </si>
  <si>
    <t>Austin Bell</t>
  </si>
  <si>
    <t>a.bell@witsendfabrication.com</t>
  </si>
  <si>
    <t>443-960-4630</t>
  </si>
  <si>
    <t>TheW.Online</t>
  </si>
  <si>
    <t>Woodmore House Assisted Living, Inc.</t>
  </si>
  <si>
    <t>David Douglas</t>
  </si>
  <si>
    <t>Vice President and Counsel</t>
  </si>
  <si>
    <t>dcharlesdouglas@comcast.net</t>
  </si>
  <si>
    <t>443-813-2687</t>
  </si>
  <si>
    <t xml:space="preserve">25 rooms, that could convert to up to 50 </t>
  </si>
  <si>
    <t>N. A.</t>
  </si>
  <si>
    <t>www.wwt.com</t>
  </si>
  <si>
    <t>World Wide Technology</t>
  </si>
  <si>
    <t>Ryan McCauley</t>
  </si>
  <si>
    <t>ryan.mccauley@wwt.com</t>
  </si>
  <si>
    <t>Mass Fever Screening Solution</t>
  </si>
  <si>
    <t>Worldwide Moving Systems</t>
  </si>
  <si>
    <t xml:space="preserve">Jeff Rockebaugh </t>
  </si>
  <si>
    <t xml:space="preserve">Sales and Marketing Mgr </t>
  </si>
  <si>
    <t xml:space="preserve">Warehousing, Shipping, We have trucks of various sizes including tractor trailers. We can also crate and freight for deliveries. </t>
  </si>
  <si>
    <t xml:space="preserve">We have cardboard boxes for shipping and pallets. We also have crates available. </t>
  </si>
  <si>
    <t xml:space="preserve">Wuhan Easy Diagnosis Biomedicine Co., Ltd,
</t>
  </si>
  <si>
    <t xml:space="preserve">Cecilia Chen / Robert Zhou 
</t>
  </si>
  <si>
    <t>(Overseas Sales Director)</t>
  </si>
  <si>
    <t xml:space="preserve">easydiagnosis@aliyun.com, ceci.easydiagnosis@aliyun.com 
</t>
  </si>
  <si>
    <t>www.wurthusa.com</t>
  </si>
  <si>
    <t>Wurth USA</t>
  </si>
  <si>
    <t>Kevin DiMisa</t>
  </si>
  <si>
    <t>territory sales manager</t>
  </si>
  <si>
    <t>kevin.dimisa@wurthusa.com</t>
  </si>
  <si>
    <t>face shields, goggles,protective eyewear, gloves(non medical),multi purpose surface cleaners(non disinfectant), Tyvek suits, masking/hvac tape,protective sheeting, nonslip traction mat(roll),absorbent pads(various liquids),gloves( latex,nitrile,pvc),gloves(nitrile coated cloth),chemical resistant spray bottles(empty),razor blades, brass and stainless steel small wire brushes,large wire brushes,air couplers (brass,steel,steel/plastic,plastic)</t>
  </si>
  <si>
    <t>packaging - cardboard boxes of varying sizes. 12"x12"x12" through 24"x18"x18" (LxWxH)
shipments generally sent through UPS unless large enough for palletization(packed in shipping boxes the palletized)- then shipped common carrier OTR.</t>
  </si>
  <si>
    <t>x-lplastics.com</t>
  </si>
  <si>
    <t>x-l plastics inc</t>
  </si>
  <si>
    <t>Yitzchak Shulkin</t>
  </si>
  <si>
    <t>govt liaison &amp; accounts mng</t>
  </si>
  <si>
    <t>bids@x-lplastics.com</t>
  </si>
  <si>
    <t>847.347.1117</t>
  </si>
  <si>
    <t>all polyethylene extruded bags and film, e.g. red biohazard bags, specimen/transport bags, trash liners, fda bags, etc.</t>
  </si>
  <si>
    <t>shrink-wrapped pallets</t>
  </si>
  <si>
    <t>www.x-laser.com</t>
  </si>
  <si>
    <t>X-Laser</t>
  </si>
  <si>
    <t>Adam Raugh</t>
  </si>
  <si>
    <t>adam@x-laser.com</t>
  </si>
  <si>
    <t>Face shields - X-Laser provides laser light show systems, training and support for everyone from DJs to Disney. They will use the grant funds to begin producing face shields.</t>
  </si>
  <si>
    <t>We have the capability to package by box or pallet</t>
  </si>
  <si>
    <t>xometry.com</t>
  </si>
  <si>
    <t>Xometry</t>
  </si>
  <si>
    <t>Greg Paulsen</t>
  </si>
  <si>
    <t>Director, Application Engineering</t>
  </si>
  <si>
    <t>gpaulsen@xometry.com</t>
  </si>
  <si>
    <t>240-388-9364</t>
  </si>
  <si>
    <t>Custom manufacturing of mechanical goods, Origami-style Face Shield, 3D printing services, injection molding services</t>
  </si>
  <si>
    <t>Packaging varies. Origami Face Shield will be shipped in boxes, bagged in sets of 50.</t>
  </si>
  <si>
    <t>XPrecision</t>
  </si>
  <si>
    <t xml:space="preserve">Dr. Chuanhua Julia Xing
</t>
  </si>
  <si>
    <t>Julia.Xing@cba-usa.org</t>
  </si>
  <si>
    <t xml:space="preserve">COVID-19 Test
Julia previously worked for Medimmune, but recently left to start her own company. She’s based in Maryland and is a leader in the Chinese-American biotech community. Her company has developed two Cornonavirus detection kits: one is fast PCR, and another is AI driven SMRT sequencing.  
</t>
  </si>
  <si>
    <t>Yacht Canvas</t>
  </si>
  <si>
    <t>Ryan Warren</t>
  </si>
  <si>
    <t>info@yachtcanvasinc.com</t>
  </si>
  <si>
    <t>410-268-7180</t>
  </si>
  <si>
    <t>wants to convert canvas production to make PPE masks</t>
  </si>
  <si>
    <t xml:space="preserve">
Joe Cavey</t>
  </si>
  <si>
    <t>jcavey@lorenzofoodgroup.com</t>
  </si>
  <si>
    <t>443.280.1598</t>
  </si>
  <si>
    <t>wholesale, fresh pre-packaged foods for hospitals</t>
  </si>
  <si>
    <t>https://zerodraftmd.com and https://zerodraftmd.com/environmental</t>
  </si>
  <si>
    <t>Zerodraft Maryland, LLC</t>
  </si>
  <si>
    <t>Kurt Pfund</t>
  </si>
  <si>
    <t>info@zerodraftmd.com</t>
  </si>
  <si>
    <t>443-823-9741</t>
  </si>
  <si>
    <t xml:space="preserve">Cleaning/Disinfection: we have several hundred gallons of EPA-approved disinfectant in our warehouse, along with an electrostatic sprayer, 10+ electric backpack sprayers,  and a trained crew of up to 10 individuals, with enough personal protective gear (PPE) for our crew to safely disinfect large buildings and spaces anywhere within about 1 hour of Baltimore. 
Lighting: we are a licensed electrical contractor with a specialty in lighting, and can field a crew of up to 8 trained technicians, to do new or emergency retrofit lighting work anywhere within 1.5 hours of Baltimore.  We also maintain a warehouse with approximately $100,000 worth of lighting and electrical materials. </t>
  </si>
  <si>
    <t>currently offering two services (disinfection &amp; lighting installation)</t>
  </si>
  <si>
    <t>Anne Arundel County, Baltimore County, Baltimore City, Carroll County, Cecil County, Frederick County, Harford County, Howard County, Montgomery County, Prince George's County</t>
  </si>
  <si>
    <t>- Medical face mask, USD$0.36, lead: 1 week, delivery 1-2 weeks
- KN95 face mask, USD$1.48 lead: 1 week, delivery 1-2 weeks
- Coveralls(with Label), USD$12.78, lead: 1 week, delivery 1-2 weeks
- Coveralls(without Label), USD$5.39, lead: 1 week, delivery 1-2 weeks
- Hand Sanitizer, 500ml, USD$2.59, lead: 1 week, delivery 1-2 weeks
- Goggle, USD$2.77, lead: 1 week, delivery 1-2 weeks
- Face Shield, USD$0.69, lead: 1 week, delivery 1-2 weeks
1. Medical face mask, - Zhejiang Yinda Biotechnology Co. https://www.accessdata.fda.gov/scripts/cdrh/cfdocs/cfRL/rl.cfm?lid=657722&amp;lpcd=LYU. 
    1)  NMPA: 浙械注准20202141065
    2)  FDA: Registered Establishment Number: 3008191248,
    3)  Compliance with YY_T 0969-2017
    4)  Ear-loop,3 layers protection
    5)  Model: 175mm×95mm, 50PCS/Box,
    6)  BFE≥95%
    7)  Price: USD$0.36/pcc
2. KN95 face mask KHA:  Owner/Operator Number:    10064210, Classification Name:  MASK, SCAVENGING https://www.accessdata.fda.gov/scripts/cdrh/cfdocs/cfRL/rl.cfm?rid=243116 (Han Zhaoqing Sporting Goods Company)
    1)  Compliance with GB 19083-2010; EN 149:2010+A1:2009
    2)  BFE≥95%
    3)  4 layers of protection
    4)  Individual packaging,40pcs/box, 20boxes/CTN, 60*56*44cm/CTN, 8.3kg/CTN
    5)  Price: USD$1.48/pcs
3. MSH: Owner/Operator Number:     10063282, Kn95 protective mask Folding protection type https://www.accessdata.fda.gov/scripts/cdrh/cfdocs/cfRL/rl.cfm?rid=240841, Dongguan Xianda Medical Equipment. Kn95 surgical respirator, folding. https://www.accessdata.fda.gov/scripts/cdrh/cfdocs/cfRL/rl.cfm?lid=652459&amp;lpcd=MSH
    1)  Compliance with GB2626-2006; EN 149:2010+A1:2009
    2)  BFE≥95%
    3)  4 layers thickened electrostatic melt-blown fabric
    4)  17X22cm, 2pcs/bag, 300bags/CTN, 53X45X38cm/CTN, 6.2kg/CTN
    5)  Price: USD$1.88/pcs
- Coveralls(with Label), USD$12.78, lead: 1 week, delivery 1-2 weeks
- Coveralls(without Label), USD$5.39, lead: 1 week, delivery 1-2 weeks
- Hand Sanitizer, 500ml, USD$2.59, lead: 1 week, delivery 1-2 weeks
- Goggle, USD$2.77, lead: 1 week, delivery 1-2 weeks
- Face Shield, USD$0.69, lead: 1 week, delivery 1-2 weeks</t>
  </si>
  <si>
    <t>(1) "Nano Masks" Bacterial filtration rate is 99% (higher than N95) and appropriate for medical room and general public use.    https://www.accessdata.fda.gov/scripts/cdrh/cfdocs/cfPMN/pmn.cfm?ID=K172500
(2) 3-ply disposable face masks, GB/T 32610-2016.
 - In a warehouse in Jamaica, NY; Can deliver them within a day ARO.   
 - Price is $0.68 each including freight shipping. 
 - https://www.accessdata.fda.gov/scripts/cdrh/cfdocs/cfRL/rl.cfm?rid=256738
 - https://drive.google.com/open?id=1g7RLHigEA-3PKfWS0NfLoVUxhaPzKjiJ
(3) KF94 masks due to arrive from Korea.
(4) Hand Sanitizer</t>
  </si>
  <si>
    <r>
      <rPr>
        <sz val="10"/>
        <rFont val="Arial"/>
      </rPr>
      <t>Shanghai Electric Kangda Medical</t>
    </r>
    <r>
      <rPr>
        <sz val="10"/>
        <color rgb="FF000000"/>
        <rFont val="Arial"/>
      </rPr>
      <t xml:space="preserve"> via MCC
http://www.kangdamed.net/en/
No.333 Furonghua Rd. 201318 Pudong New District, Shanghai P.R.C</t>
    </r>
  </si>
  <si>
    <t>Column1</t>
  </si>
  <si>
    <t>Column2</t>
  </si>
  <si>
    <t>Column3</t>
  </si>
  <si>
    <t>Column4</t>
  </si>
  <si>
    <t>Column5</t>
  </si>
  <si>
    <t>Column6</t>
  </si>
  <si>
    <t>Column7</t>
  </si>
  <si>
    <t>Column8</t>
  </si>
  <si>
    <t>Column9</t>
  </si>
  <si>
    <t>Column10</t>
  </si>
  <si>
    <t>Column11</t>
  </si>
  <si>
    <t>Column12</t>
  </si>
  <si>
    <t>Column13</t>
  </si>
  <si>
    <t>Column14</t>
  </si>
  <si>
    <t>Column15</t>
  </si>
  <si>
    <t>Column16</t>
  </si>
  <si>
    <t>Column17</t>
  </si>
  <si>
    <t>Column18</t>
  </si>
  <si>
    <t>Column19</t>
  </si>
  <si>
    <t>Column20</t>
  </si>
  <si>
    <t>Column21</t>
  </si>
  <si>
    <t>Column22</t>
  </si>
  <si>
    <t>Column23</t>
  </si>
  <si>
    <t>Column24</t>
  </si>
  <si>
    <t>Column25</t>
  </si>
  <si>
    <t>Column26</t>
  </si>
  <si>
    <t>Column27</t>
  </si>
  <si>
    <t>Column28</t>
  </si>
  <si>
    <t>Column29</t>
  </si>
  <si>
    <t>Column30</t>
  </si>
  <si>
    <t>Column31</t>
  </si>
  <si>
    <t>Column32</t>
  </si>
  <si>
    <t>Column33</t>
  </si>
  <si>
    <t>Column34</t>
  </si>
  <si>
    <t>Column35</t>
  </si>
  <si>
    <t>Column36</t>
  </si>
  <si>
    <t>Column37</t>
  </si>
  <si>
    <t>Column38</t>
  </si>
  <si>
    <t>Column39</t>
  </si>
  <si>
    <t>Column40</t>
  </si>
  <si>
    <t>Column41</t>
  </si>
  <si>
    <t>Column42</t>
  </si>
  <si>
    <t>Column43</t>
  </si>
  <si>
    <t>Column44</t>
  </si>
  <si>
    <t>Column45</t>
  </si>
  <si>
    <t>Column46</t>
  </si>
  <si>
    <t>Column47</t>
  </si>
  <si>
    <t>Column48</t>
  </si>
  <si>
    <t>Column49</t>
  </si>
  <si>
    <t>Column50</t>
  </si>
  <si>
    <t>Column51</t>
  </si>
  <si>
    <t>Column52</t>
  </si>
  <si>
    <t>Column53</t>
  </si>
  <si>
    <t>Column54</t>
  </si>
  <si>
    <t>Column55</t>
  </si>
  <si>
    <t>Column56</t>
  </si>
  <si>
    <t>Column57</t>
  </si>
  <si>
    <t>Column58</t>
  </si>
  <si>
    <t>Column59</t>
  </si>
  <si>
    <t>Column60</t>
  </si>
  <si>
    <t>Column61</t>
  </si>
  <si>
    <t>Column62</t>
  </si>
  <si>
    <t>Column63</t>
  </si>
  <si>
    <t>Column64</t>
  </si>
  <si>
    <t>Column65</t>
  </si>
  <si>
    <t>Column66</t>
  </si>
  <si>
    <t>Column67</t>
  </si>
  <si>
    <t>Column68</t>
  </si>
  <si>
    <t>Column69</t>
  </si>
  <si>
    <t>Column70</t>
  </si>
  <si>
    <t>Column71</t>
  </si>
  <si>
    <t>Column72</t>
  </si>
  <si>
    <t>Column73</t>
  </si>
  <si>
    <t>Column74</t>
  </si>
  <si>
    <t>Column75</t>
  </si>
  <si>
    <t>Column76</t>
  </si>
  <si>
    <t>Column77</t>
  </si>
  <si>
    <t>Column78</t>
  </si>
  <si>
    <t>Column79</t>
  </si>
  <si>
    <t>Column80</t>
  </si>
  <si>
    <t>Column81</t>
  </si>
  <si>
    <t>Column82</t>
  </si>
  <si>
    <t>Column83</t>
  </si>
  <si>
    <t>Column84</t>
  </si>
  <si>
    <t>Column85</t>
  </si>
  <si>
    <t>Column86</t>
  </si>
  <si>
    <t>Column87</t>
  </si>
  <si>
    <t>Column88</t>
  </si>
  <si>
    <t>Column89</t>
  </si>
  <si>
    <t>Column90</t>
  </si>
  <si>
    <t>Column91</t>
  </si>
  <si>
    <t>Column92</t>
  </si>
  <si>
    <t>Column93</t>
  </si>
  <si>
    <t>Column94</t>
  </si>
  <si>
    <t>Column95</t>
  </si>
  <si>
    <t>Column96</t>
  </si>
  <si>
    <t>Column97</t>
  </si>
  <si>
    <t>Column98</t>
  </si>
  <si>
    <t>Column99</t>
  </si>
  <si>
    <t>Column100</t>
  </si>
  <si>
    <t>Column101</t>
  </si>
  <si>
    <t>Column102</t>
  </si>
  <si>
    <t>Column103</t>
  </si>
  <si>
    <t>Column104</t>
  </si>
  <si>
    <t>Column105</t>
  </si>
  <si>
    <t>Column106</t>
  </si>
  <si>
    <t>Column107</t>
  </si>
  <si>
    <t>Column108</t>
  </si>
  <si>
    <t>Column109</t>
  </si>
  <si>
    <t>Column110</t>
  </si>
  <si>
    <t>Column111</t>
  </si>
  <si>
    <t>Column112</t>
  </si>
  <si>
    <t>Column113</t>
  </si>
  <si>
    <t>Column114</t>
  </si>
  <si>
    <t>Column115</t>
  </si>
  <si>
    <t>Column116</t>
  </si>
  <si>
    <t>Column117</t>
  </si>
  <si>
    <t>Column118</t>
  </si>
  <si>
    <t>Column119</t>
  </si>
  <si>
    <t>Column120</t>
  </si>
  <si>
    <t>Column121</t>
  </si>
  <si>
    <t>Column122</t>
  </si>
  <si>
    <t>Column123</t>
  </si>
  <si>
    <t>Column124</t>
  </si>
  <si>
    <t>Column125</t>
  </si>
  <si>
    <t>Column126</t>
  </si>
  <si>
    <t>Column127</t>
  </si>
  <si>
    <t>Column128</t>
  </si>
  <si>
    <t>Column129</t>
  </si>
  <si>
    <t>Column130</t>
  </si>
  <si>
    <t>Column131</t>
  </si>
  <si>
    <t>Column132</t>
  </si>
  <si>
    <t>Column133</t>
  </si>
  <si>
    <t>Column134</t>
  </si>
  <si>
    <t>Column135</t>
  </si>
  <si>
    <t>Column136</t>
  </si>
  <si>
    <t>Column137</t>
  </si>
  <si>
    <t>Column138</t>
  </si>
  <si>
    <t>Column139</t>
  </si>
  <si>
    <t>Column140</t>
  </si>
  <si>
    <t>Column141</t>
  </si>
  <si>
    <t>Column142</t>
  </si>
  <si>
    <t>Column143</t>
  </si>
  <si>
    <t>Column144</t>
  </si>
  <si>
    <t>Column145</t>
  </si>
  <si>
    <t>Column146</t>
  </si>
  <si>
    <t>Column147</t>
  </si>
  <si>
    <t>Column148</t>
  </si>
  <si>
    <t>Column149</t>
  </si>
  <si>
    <t>Column150</t>
  </si>
  <si>
    <t>Column151</t>
  </si>
  <si>
    <t>Column152</t>
  </si>
  <si>
    <t>Column153</t>
  </si>
  <si>
    <t>Column154</t>
  </si>
  <si>
    <t>Column155</t>
  </si>
  <si>
    <t>Column156</t>
  </si>
  <si>
    <t>Column157</t>
  </si>
  <si>
    <t>Column158</t>
  </si>
  <si>
    <t>Column159</t>
  </si>
  <si>
    <t>Column160</t>
  </si>
  <si>
    <t>Column161</t>
  </si>
  <si>
    <t>Column162</t>
  </si>
  <si>
    <t>Column163</t>
  </si>
  <si>
    <t>Column164</t>
  </si>
  <si>
    <t>Column165</t>
  </si>
  <si>
    <t>Column166</t>
  </si>
  <si>
    <t>Column167</t>
  </si>
  <si>
    <t>Column168</t>
  </si>
  <si>
    <t>Column169</t>
  </si>
  <si>
    <t>Column170</t>
  </si>
  <si>
    <t>Column171</t>
  </si>
  <si>
    <t>Column172</t>
  </si>
  <si>
    <t>Column173</t>
  </si>
  <si>
    <t>Column174</t>
  </si>
  <si>
    <t>Column175</t>
  </si>
  <si>
    <t>Column176</t>
  </si>
  <si>
    <t>Column177</t>
  </si>
  <si>
    <t>Column178</t>
  </si>
  <si>
    <t>Column179</t>
  </si>
  <si>
    <t>Column180</t>
  </si>
  <si>
    <t>Column181</t>
  </si>
  <si>
    <t>Column182</t>
  </si>
  <si>
    <t>Column183</t>
  </si>
  <si>
    <t>Column184</t>
  </si>
  <si>
    <t>Column185</t>
  </si>
  <si>
    <t>Column186</t>
  </si>
  <si>
    <t>Column187</t>
  </si>
  <si>
    <t>Column188</t>
  </si>
  <si>
    <t>Column189</t>
  </si>
  <si>
    <t>Column190</t>
  </si>
  <si>
    <t>Column191</t>
  </si>
  <si>
    <t>Column192</t>
  </si>
  <si>
    <t>Column193</t>
  </si>
  <si>
    <t>Column194</t>
  </si>
  <si>
    <t>Column195</t>
  </si>
  <si>
    <t>Column196</t>
  </si>
  <si>
    <t>Column197</t>
  </si>
  <si>
    <t>Column198</t>
  </si>
  <si>
    <t>Column199</t>
  </si>
  <si>
    <t>Column200</t>
  </si>
  <si>
    <t>Column201</t>
  </si>
  <si>
    <t>Column202</t>
  </si>
  <si>
    <t>Column203</t>
  </si>
  <si>
    <t>Column204</t>
  </si>
  <si>
    <t>Column205</t>
  </si>
  <si>
    <t>Column206</t>
  </si>
  <si>
    <t>Column207</t>
  </si>
  <si>
    <t>Column208</t>
  </si>
  <si>
    <t>Column209</t>
  </si>
  <si>
    <t>Column210</t>
  </si>
  <si>
    <t>Column211</t>
  </si>
  <si>
    <t>Column212</t>
  </si>
  <si>
    <t>Column213</t>
  </si>
  <si>
    <t>Column214</t>
  </si>
  <si>
    <t>Column215</t>
  </si>
  <si>
    <t>Column216</t>
  </si>
  <si>
    <t>Column217</t>
  </si>
  <si>
    <t>Column218</t>
  </si>
  <si>
    <t>Column219</t>
  </si>
  <si>
    <t>Column220</t>
  </si>
  <si>
    <t>Column221</t>
  </si>
  <si>
    <t>Column222</t>
  </si>
  <si>
    <t>Column223</t>
  </si>
  <si>
    <t>Column224</t>
  </si>
  <si>
    <t>Column225</t>
  </si>
  <si>
    <t>Column226</t>
  </si>
  <si>
    <t>Column227</t>
  </si>
  <si>
    <t>Column228</t>
  </si>
  <si>
    <t>Column229</t>
  </si>
  <si>
    <t>Column230</t>
  </si>
  <si>
    <t>Column231</t>
  </si>
  <si>
    <t>Column232</t>
  </si>
  <si>
    <t>Column233</t>
  </si>
  <si>
    <t>Column234</t>
  </si>
  <si>
    <t>Column235</t>
  </si>
  <si>
    <t>Column236</t>
  </si>
  <si>
    <t>Column237</t>
  </si>
  <si>
    <t>Column238</t>
  </si>
  <si>
    <t>Column239</t>
  </si>
  <si>
    <t>Column240</t>
  </si>
  <si>
    <t>Column241</t>
  </si>
  <si>
    <t>Column242</t>
  </si>
  <si>
    <t>Column243</t>
  </si>
  <si>
    <t>Column244</t>
  </si>
  <si>
    <t>Column245</t>
  </si>
  <si>
    <t>Column246</t>
  </si>
  <si>
    <t>Column247</t>
  </si>
  <si>
    <t>Column248</t>
  </si>
  <si>
    <t>Column249</t>
  </si>
  <si>
    <t>Column250</t>
  </si>
  <si>
    <t>Column251</t>
  </si>
  <si>
    <t>Column252</t>
  </si>
  <si>
    <t>Column253</t>
  </si>
  <si>
    <t>Column254</t>
  </si>
  <si>
    <t>Column255</t>
  </si>
  <si>
    <t>Column256</t>
  </si>
  <si>
    <t>Column257</t>
  </si>
  <si>
    <t>Column258</t>
  </si>
  <si>
    <t>Column259</t>
  </si>
  <si>
    <t>Column260</t>
  </si>
  <si>
    <t>Column261</t>
  </si>
  <si>
    <t>Column262</t>
  </si>
  <si>
    <t>Column263</t>
  </si>
  <si>
    <t>Column264</t>
  </si>
  <si>
    <t>Column265</t>
  </si>
  <si>
    <t>Column266</t>
  </si>
  <si>
    <t>Column267</t>
  </si>
  <si>
    <t>Column268</t>
  </si>
  <si>
    <t>Column269</t>
  </si>
  <si>
    <t>Column270</t>
  </si>
  <si>
    <t>Column271</t>
  </si>
  <si>
    <t>Column272</t>
  </si>
  <si>
    <t>Column273</t>
  </si>
  <si>
    <t>Column274</t>
  </si>
  <si>
    <t>Column275</t>
  </si>
  <si>
    <t>Column276</t>
  </si>
  <si>
    <t>Column277</t>
  </si>
  <si>
    <t>Column278</t>
  </si>
  <si>
    <t>Column279</t>
  </si>
  <si>
    <t>Column280</t>
  </si>
  <si>
    <t>Column281</t>
  </si>
  <si>
    <t>Column282</t>
  </si>
  <si>
    <t>Column283</t>
  </si>
  <si>
    <t>Column284</t>
  </si>
  <si>
    <t>Column285</t>
  </si>
  <si>
    <t>Column286</t>
  </si>
  <si>
    <t>Column287</t>
  </si>
  <si>
    <t>Column288</t>
  </si>
  <si>
    <t>Column289</t>
  </si>
  <si>
    <t>Column290</t>
  </si>
  <si>
    <t>Column291</t>
  </si>
  <si>
    <t>Column292</t>
  </si>
  <si>
    <t>Column293</t>
  </si>
  <si>
    <t>Column294</t>
  </si>
  <si>
    <t>Column295</t>
  </si>
  <si>
    <t>Column296</t>
  </si>
  <si>
    <t>Column297</t>
  </si>
  <si>
    <t>Column298</t>
  </si>
  <si>
    <t>Column299</t>
  </si>
  <si>
    <t>Column300</t>
  </si>
  <si>
    <t>Column301</t>
  </si>
  <si>
    <t>Column302</t>
  </si>
  <si>
    <t>Column303</t>
  </si>
  <si>
    <t>Column304</t>
  </si>
  <si>
    <t>Column305</t>
  </si>
  <si>
    <t>Column306</t>
  </si>
  <si>
    <t>Column307</t>
  </si>
  <si>
    <t>Column308</t>
  </si>
  <si>
    <t>Column309</t>
  </si>
  <si>
    <t>Column310</t>
  </si>
  <si>
    <t>Column311</t>
  </si>
  <si>
    <t>Column312</t>
  </si>
  <si>
    <t>Column313</t>
  </si>
  <si>
    <t>Column314</t>
  </si>
  <si>
    <t>Column315</t>
  </si>
  <si>
    <t>Column316</t>
  </si>
  <si>
    <t>Column317</t>
  </si>
  <si>
    <t>Column318</t>
  </si>
  <si>
    <t>Column319</t>
  </si>
  <si>
    <t>Column320</t>
  </si>
  <si>
    <t>Column321</t>
  </si>
  <si>
    <t>Column322</t>
  </si>
  <si>
    <t>Column323</t>
  </si>
  <si>
    <t>Column324</t>
  </si>
  <si>
    <t>Column325</t>
  </si>
  <si>
    <t>Column326</t>
  </si>
  <si>
    <t>Column327</t>
  </si>
  <si>
    <t>Column328</t>
  </si>
  <si>
    <t>Column329</t>
  </si>
  <si>
    <t>Column330</t>
  </si>
  <si>
    <t>Column331</t>
  </si>
  <si>
    <t>Column332</t>
  </si>
  <si>
    <t>Column333</t>
  </si>
  <si>
    <t>Column334</t>
  </si>
  <si>
    <t>Column335</t>
  </si>
  <si>
    <t>Column336</t>
  </si>
  <si>
    <t>Column337</t>
  </si>
  <si>
    <t>Column338</t>
  </si>
  <si>
    <t>Column339</t>
  </si>
  <si>
    <t>Column340</t>
  </si>
  <si>
    <t>Column341</t>
  </si>
  <si>
    <t>Column342</t>
  </si>
  <si>
    <t>Column343</t>
  </si>
  <si>
    <t>Column344</t>
  </si>
  <si>
    <t>Column345</t>
  </si>
  <si>
    <t>Column346</t>
  </si>
  <si>
    <t>Column347</t>
  </si>
  <si>
    <t>Column348</t>
  </si>
  <si>
    <t>Column349</t>
  </si>
  <si>
    <t>Column350</t>
  </si>
  <si>
    <t>Column351</t>
  </si>
  <si>
    <t>Column352</t>
  </si>
  <si>
    <t>Column353</t>
  </si>
  <si>
    <t>Column354</t>
  </si>
  <si>
    <t>Column355</t>
  </si>
  <si>
    <t>Column356</t>
  </si>
  <si>
    <t>Column357</t>
  </si>
  <si>
    <t>Column358</t>
  </si>
  <si>
    <t>Column359</t>
  </si>
  <si>
    <t>Column360</t>
  </si>
  <si>
    <t>Column361</t>
  </si>
  <si>
    <t>Column362</t>
  </si>
  <si>
    <t>Column363</t>
  </si>
  <si>
    <t>Column364</t>
  </si>
  <si>
    <t>Column365</t>
  </si>
  <si>
    <t>Column366</t>
  </si>
  <si>
    <t>Column367</t>
  </si>
  <si>
    <t>Column368</t>
  </si>
  <si>
    <t>Column369</t>
  </si>
  <si>
    <t>Column370</t>
  </si>
  <si>
    <t>Column371</t>
  </si>
  <si>
    <t>Column372</t>
  </si>
  <si>
    <t>Column373</t>
  </si>
  <si>
    <t>Column374</t>
  </si>
  <si>
    <t>Column375</t>
  </si>
  <si>
    <t>Column376</t>
  </si>
  <si>
    <t>Column377</t>
  </si>
  <si>
    <t>Column378</t>
  </si>
  <si>
    <t>Column379</t>
  </si>
  <si>
    <t>Column380</t>
  </si>
  <si>
    <t>Column381</t>
  </si>
  <si>
    <t>Column382</t>
  </si>
  <si>
    <t>Column383</t>
  </si>
  <si>
    <t>Column384</t>
  </si>
  <si>
    <t>Column385</t>
  </si>
  <si>
    <t>Column386</t>
  </si>
  <si>
    <t>Column387</t>
  </si>
  <si>
    <t>Column388</t>
  </si>
  <si>
    <t>Column389</t>
  </si>
  <si>
    <t>Column390</t>
  </si>
  <si>
    <t>Column391</t>
  </si>
  <si>
    <t>Column392</t>
  </si>
  <si>
    <t>Column393</t>
  </si>
  <si>
    <t>Column394</t>
  </si>
  <si>
    <t>Column395</t>
  </si>
  <si>
    <t>Column396</t>
  </si>
  <si>
    <t>Column397</t>
  </si>
  <si>
    <t>Column398</t>
  </si>
  <si>
    <t>Column399</t>
  </si>
  <si>
    <t>Column400</t>
  </si>
  <si>
    <t>Column401</t>
  </si>
  <si>
    <t>Column402</t>
  </si>
  <si>
    <t>Column403</t>
  </si>
  <si>
    <t>Column404</t>
  </si>
  <si>
    <t>Column405</t>
  </si>
  <si>
    <t>Column406</t>
  </si>
  <si>
    <t>Column407</t>
  </si>
  <si>
    <t>Column408</t>
  </si>
  <si>
    <t>Column409</t>
  </si>
  <si>
    <t>Column410</t>
  </si>
  <si>
    <t>Column411</t>
  </si>
  <si>
    <t>Column412</t>
  </si>
  <si>
    <t>Column413</t>
  </si>
  <si>
    <t>Column414</t>
  </si>
  <si>
    <t>Column415</t>
  </si>
  <si>
    <t>Column416</t>
  </si>
  <si>
    <t>Column417</t>
  </si>
  <si>
    <t>Column418</t>
  </si>
  <si>
    <t>Column419</t>
  </si>
  <si>
    <t>Column420</t>
  </si>
  <si>
    <t>Column421</t>
  </si>
  <si>
    <t>Column422</t>
  </si>
  <si>
    <t>Column423</t>
  </si>
  <si>
    <t>Column424</t>
  </si>
  <si>
    <t>Column425</t>
  </si>
  <si>
    <t>Column426</t>
  </si>
  <si>
    <t>Column427</t>
  </si>
  <si>
    <t>Column428</t>
  </si>
  <si>
    <t>Column429</t>
  </si>
  <si>
    <t>Column430</t>
  </si>
  <si>
    <t>Column431</t>
  </si>
  <si>
    <t>Column432</t>
  </si>
  <si>
    <t>Column433</t>
  </si>
  <si>
    <t>Column434</t>
  </si>
  <si>
    <t>Column435</t>
  </si>
  <si>
    <t>Column436</t>
  </si>
  <si>
    <t>Column437</t>
  </si>
  <si>
    <t>Column438</t>
  </si>
  <si>
    <t>Column439</t>
  </si>
  <si>
    <t>Column440</t>
  </si>
  <si>
    <t>Column441</t>
  </si>
  <si>
    <t>Column442</t>
  </si>
  <si>
    <t>Column443</t>
  </si>
  <si>
    <t>Column444</t>
  </si>
  <si>
    <t>Column445</t>
  </si>
  <si>
    <t>Column446</t>
  </si>
  <si>
    <t>Column447</t>
  </si>
  <si>
    <t>Column448</t>
  </si>
  <si>
    <t>Column449</t>
  </si>
  <si>
    <t>Column450</t>
  </si>
  <si>
    <t>Column451</t>
  </si>
  <si>
    <t>Column452</t>
  </si>
  <si>
    <t>Column453</t>
  </si>
  <si>
    <t>Column454</t>
  </si>
  <si>
    <t>Column455</t>
  </si>
  <si>
    <t>Column456</t>
  </si>
  <si>
    <t>Column457</t>
  </si>
  <si>
    <t>Column458</t>
  </si>
  <si>
    <t>Column459</t>
  </si>
  <si>
    <t>Column460</t>
  </si>
  <si>
    <t>Column461</t>
  </si>
  <si>
    <t>Column462</t>
  </si>
  <si>
    <t>Column463</t>
  </si>
  <si>
    <t>Column464</t>
  </si>
  <si>
    <t>Column465</t>
  </si>
  <si>
    <t>Column466</t>
  </si>
  <si>
    <t>Column467</t>
  </si>
  <si>
    <t>Column468</t>
  </si>
  <si>
    <t>Column469</t>
  </si>
  <si>
    <t>Column470</t>
  </si>
  <si>
    <t>Column471</t>
  </si>
  <si>
    <t>Column472</t>
  </si>
  <si>
    <t>Column473</t>
  </si>
  <si>
    <t>Column474</t>
  </si>
  <si>
    <t>Column475</t>
  </si>
  <si>
    <t>Column476</t>
  </si>
  <si>
    <t>Column477</t>
  </si>
  <si>
    <t>Column478</t>
  </si>
  <si>
    <t>Column479</t>
  </si>
  <si>
    <t>Column480</t>
  </si>
  <si>
    <t>Column481</t>
  </si>
  <si>
    <t>Column482</t>
  </si>
  <si>
    <t>Column483</t>
  </si>
  <si>
    <t>Column484</t>
  </si>
  <si>
    <t>Column485</t>
  </si>
  <si>
    <t>Column486</t>
  </si>
  <si>
    <t>Column487</t>
  </si>
  <si>
    <t>Column488</t>
  </si>
  <si>
    <t>Column489</t>
  </si>
  <si>
    <t>Column490</t>
  </si>
  <si>
    <t>Column491</t>
  </si>
  <si>
    <t>Column492</t>
  </si>
  <si>
    <t>Column493</t>
  </si>
  <si>
    <t>Column494</t>
  </si>
  <si>
    <t>Column495</t>
  </si>
  <si>
    <t>Column496</t>
  </si>
  <si>
    <t>Column497</t>
  </si>
  <si>
    <t>Column498</t>
  </si>
  <si>
    <t>Column499</t>
  </si>
  <si>
    <t>Column500</t>
  </si>
  <si>
    <t>Column501</t>
  </si>
  <si>
    <t>Column502</t>
  </si>
  <si>
    <t>Column503</t>
  </si>
  <si>
    <t>Column504</t>
  </si>
  <si>
    <t>Column505</t>
  </si>
  <si>
    <t>Column506</t>
  </si>
  <si>
    <t>Column507</t>
  </si>
  <si>
    <t>Column508</t>
  </si>
  <si>
    <t>Column509</t>
  </si>
  <si>
    <t>Column510</t>
  </si>
  <si>
    <t>Column511</t>
  </si>
  <si>
    <t>Column512</t>
  </si>
  <si>
    <t>Column513</t>
  </si>
  <si>
    <t>Column514</t>
  </si>
  <si>
    <t>Column515</t>
  </si>
  <si>
    <t>Column516</t>
  </si>
  <si>
    <t>Column517</t>
  </si>
  <si>
    <t>Column518</t>
  </si>
  <si>
    <t>Column519</t>
  </si>
  <si>
    <t>Column520</t>
  </si>
  <si>
    <t>Column521</t>
  </si>
  <si>
    <t>Column522</t>
  </si>
  <si>
    <t>Column523</t>
  </si>
  <si>
    <t>Column524</t>
  </si>
  <si>
    <t>Column525</t>
  </si>
  <si>
    <t>Column526</t>
  </si>
  <si>
    <t>Column527</t>
  </si>
  <si>
    <t>Column528</t>
  </si>
  <si>
    <t>Column529</t>
  </si>
  <si>
    <t>Column530</t>
  </si>
  <si>
    <t>Column531</t>
  </si>
  <si>
    <t>Column532</t>
  </si>
  <si>
    <t>Column533</t>
  </si>
  <si>
    <t>Column534</t>
  </si>
  <si>
    <t>Column535</t>
  </si>
  <si>
    <t>Column536</t>
  </si>
  <si>
    <t>Column537</t>
  </si>
  <si>
    <t>Column538</t>
  </si>
  <si>
    <t>Column539</t>
  </si>
  <si>
    <t>Column540</t>
  </si>
  <si>
    <t>Column541</t>
  </si>
  <si>
    <t>Column542</t>
  </si>
  <si>
    <t>Column543</t>
  </si>
  <si>
    <t>Column544</t>
  </si>
  <si>
    <t>Column545</t>
  </si>
  <si>
    <t>Column546</t>
  </si>
  <si>
    <t>Column547</t>
  </si>
  <si>
    <t>Column548</t>
  </si>
  <si>
    <t>Column549</t>
  </si>
  <si>
    <t>Column550</t>
  </si>
  <si>
    <t>Column551</t>
  </si>
  <si>
    <t>Column552</t>
  </si>
  <si>
    <t>Column553</t>
  </si>
  <si>
    <t>Column554</t>
  </si>
  <si>
    <t>Column555</t>
  </si>
  <si>
    <t>Column556</t>
  </si>
  <si>
    <t>Column557</t>
  </si>
  <si>
    <t>Column558</t>
  </si>
  <si>
    <t>Column559</t>
  </si>
  <si>
    <t>Column560</t>
  </si>
  <si>
    <t>Column561</t>
  </si>
  <si>
    <t>Column562</t>
  </si>
  <si>
    <t>Column563</t>
  </si>
  <si>
    <t>Column564</t>
  </si>
  <si>
    <t>Column565</t>
  </si>
  <si>
    <t>Column566</t>
  </si>
  <si>
    <t>Column567</t>
  </si>
  <si>
    <t>Column568</t>
  </si>
  <si>
    <t>Column569</t>
  </si>
  <si>
    <t>Column570</t>
  </si>
  <si>
    <t>Column571</t>
  </si>
  <si>
    <t>Column572</t>
  </si>
  <si>
    <t>Column573</t>
  </si>
  <si>
    <t>Column574</t>
  </si>
  <si>
    <t>Column575</t>
  </si>
  <si>
    <t>Column576</t>
  </si>
  <si>
    <t>Column577</t>
  </si>
  <si>
    <t>Column578</t>
  </si>
  <si>
    <t>Column579</t>
  </si>
  <si>
    <t>Column580</t>
  </si>
  <si>
    <t>Column581</t>
  </si>
  <si>
    <t>Column582</t>
  </si>
  <si>
    <t>Column583</t>
  </si>
  <si>
    <t>Column584</t>
  </si>
  <si>
    <t>Column585</t>
  </si>
  <si>
    <t>Column586</t>
  </si>
  <si>
    <t>Column587</t>
  </si>
  <si>
    <t>Column588</t>
  </si>
  <si>
    <t>Column589</t>
  </si>
  <si>
    <t>Column590</t>
  </si>
  <si>
    <t>Column591</t>
  </si>
  <si>
    <t>Column592</t>
  </si>
  <si>
    <t>Column593</t>
  </si>
  <si>
    <t>Column594</t>
  </si>
  <si>
    <t>Column595</t>
  </si>
  <si>
    <t>Column596</t>
  </si>
  <si>
    <t>Column597</t>
  </si>
  <si>
    <t>Column598</t>
  </si>
  <si>
    <t>Column599</t>
  </si>
  <si>
    <t>Column600</t>
  </si>
  <si>
    <t>Column601</t>
  </si>
  <si>
    <t>Column602</t>
  </si>
  <si>
    <t>Column603</t>
  </si>
  <si>
    <t>Column604</t>
  </si>
  <si>
    <t>Column605</t>
  </si>
  <si>
    <t>Column606</t>
  </si>
  <si>
    <t>Column607</t>
  </si>
  <si>
    <t>Column608</t>
  </si>
  <si>
    <t>Column609</t>
  </si>
  <si>
    <t>Column610</t>
  </si>
  <si>
    <t>Column611</t>
  </si>
  <si>
    <t>Column612</t>
  </si>
  <si>
    <t>Column613</t>
  </si>
  <si>
    <t>Column614</t>
  </si>
  <si>
    <t>Column615</t>
  </si>
  <si>
    <t>Column616</t>
  </si>
  <si>
    <t>Column617</t>
  </si>
  <si>
    <t>Column618</t>
  </si>
  <si>
    <t>Column619</t>
  </si>
  <si>
    <t>Column620</t>
  </si>
  <si>
    <t>Column621</t>
  </si>
  <si>
    <t>Column622</t>
  </si>
  <si>
    <t>Column623</t>
  </si>
  <si>
    <t>Column624</t>
  </si>
  <si>
    <t>Column625</t>
  </si>
  <si>
    <t>Column626</t>
  </si>
  <si>
    <t>Column627</t>
  </si>
  <si>
    <t>Column628</t>
  </si>
  <si>
    <t>Column629</t>
  </si>
  <si>
    <t>Column630</t>
  </si>
  <si>
    <t>Column631</t>
  </si>
  <si>
    <t>Column632</t>
  </si>
  <si>
    <t>Column633</t>
  </si>
  <si>
    <t>Column634</t>
  </si>
  <si>
    <t>Column635</t>
  </si>
  <si>
    <t>Column636</t>
  </si>
  <si>
    <t>Column637</t>
  </si>
  <si>
    <t>Column638</t>
  </si>
  <si>
    <t>Column639</t>
  </si>
  <si>
    <t>Column640</t>
  </si>
  <si>
    <t>Column641</t>
  </si>
  <si>
    <t>Column642</t>
  </si>
  <si>
    <t>Column643</t>
  </si>
  <si>
    <t>Column644</t>
  </si>
  <si>
    <t>Column645</t>
  </si>
  <si>
    <t>Column646</t>
  </si>
  <si>
    <t>Column647</t>
  </si>
  <si>
    <t>Column648</t>
  </si>
  <si>
    <t>Column649</t>
  </si>
  <si>
    <t>Column650</t>
  </si>
  <si>
    <t>Column651</t>
  </si>
  <si>
    <t>Column652</t>
  </si>
  <si>
    <t>Column653</t>
  </si>
  <si>
    <t>Column654</t>
  </si>
  <si>
    <t>Column655</t>
  </si>
  <si>
    <t>Column656</t>
  </si>
  <si>
    <t>Column657</t>
  </si>
  <si>
    <t>Column658</t>
  </si>
  <si>
    <t>Column659</t>
  </si>
  <si>
    <t>Column660</t>
  </si>
  <si>
    <t>Column661</t>
  </si>
  <si>
    <t>Column662</t>
  </si>
  <si>
    <t>Column663</t>
  </si>
  <si>
    <t>Column664</t>
  </si>
  <si>
    <t>Column665</t>
  </si>
  <si>
    <t>Column666</t>
  </si>
  <si>
    <t>Column667</t>
  </si>
  <si>
    <t>Column668</t>
  </si>
  <si>
    <t>Column669</t>
  </si>
  <si>
    <t>Column670</t>
  </si>
  <si>
    <t>Column671</t>
  </si>
  <si>
    <t>Column672</t>
  </si>
  <si>
    <t>Column673</t>
  </si>
  <si>
    <t>Column674</t>
  </si>
  <si>
    <t>Column675</t>
  </si>
  <si>
    <t>Column676</t>
  </si>
  <si>
    <t>Column677</t>
  </si>
  <si>
    <t>Column678</t>
  </si>
  <si>
    <t>Column679</t>
  </si>
  <si>
    <t>Column680</t>
  </si>
  <si>
    <t>Column681</t>
  </si>
  <si>
    <t>Column682</t>
  </si>
  <si>
    <t>Column683</t>
  </si>
  <si>
    <t>Column684</t>
  </si>
  <si>
    <t>Column685</t>
  </si>
  <si>
    <t>Column686</t>
  </si>
  <si>
    <t>Column687</t>
  </si>
  <si>
    <t>Column688</t>
  </si>
  <si>
    <t>Column689</t>
  </si>
  <si>
    <t>Column690</t>
  </si>
  <si>
    <t>Column691</t>
  </si>
  <si>
    <t>Column692</t>
  </si>
  <si>
    <t>Column693</t>
  </si>
  <si>
    <t>Column694</t>
  </si>
  <si>
    <t>Column695</t>
  </si>
  <si>
    <t>Column696</t>
  </si>
  <si>
    <t>Column697</t>
  </si>
  <si>
    <t>Column698</t>
  </si>
  <si>
    <t>Column699</t>
  </si>
  <si>
    <t>Column700</t>
  </si>
  <si>
    <t>Column701</t>
  </si>
  <si>
    <t>Column702</t>
  </si>
  <si>
    <t>Column703</t>
  </si>
  <si>
    <t>Column704</t>
  </si>
  <si>
    <t>Column705</t>
  </si>
  <si>
    <t>Column706</t>
  </si>
  <si>
    <t>Column707</t>
  </si>
  <si>
    <t>Column708</t>
  </si>
  <si>
    <t>Column709</t>
  </si>
  <si>
    <t>Column710</t>
  </si>
  <si>
    <t>Column711</t>
  </si>
  <si>
    <t>Column712</t>
  </si>
  <si>
    <t>Column713</t>
  </si>
  <si>
    <t>Column714</t>
  </si>
  <si>
    <t>Column715</t>
  </si>
  <si>
    <t>Column716</t>
  </si>
  <si>
    <t>Column717</t>
  </si>
  <si>
    <t>Column718</t>
  </si>
  <si>
    <t>Column719</t>
  </si>
  <si>
    <t>Column720</t>
  </si>
  <si>
    <t>Column721</t>
  </si>
  <si>
    <t>Column722</t>
  </si>
  <si>
    <t>Column723</t>
  </si>
  <si>
    <t>Column724</t>
  </si>
  <si>
    <t>Column725</t>
  </si>
  <si>
    <t>Column726</t>
  </si>
  <si>
    <t>Column727</t>
  </si>
  <si>
    <t>Column728</t>
  </si>
  <si>
    <t>Column729</t>
  </si>
  <si>
    <t>Column730</t>
  </si>
  <si>
    <t>Column731</t>
  </si>
  <si>
    <t>Column732</t>
  </si>
  <si>
    <t>Column733</t>
  </si>
  <si>
    <t>Column734</t>
  </si>
  <si>
    <t>Column735</t>
  </si>
  <si>
    <t>Column736</t>
  </si>
  <si>
    <t>Column737</t>
  </si>
  <si>
    <t>Column738</t>
  </si>
  <si>
    <t>Column739</t>
  </si>
  <si>
    <t>Column740</t>
  </si>
  <si>
    <t>Column741</t>
  </si>
  <si>
    <t>Column742</t>
  </si>
  <si>
    <t>Column743</t>
  </si>
  <si>
    <t>Column744</t>
  </si>
  <si>
    <t>Column745</t>
  </si>
  <si>
    <t>Column746</t>
  </si>
  <si>
    <t>Column747</t>
  </si>
  <si>
    <t>Column748</t>
  </si>
  <si>
    <t>Column749</t>
  </si>
  <si>
    <t>Column750</t>
  </si>
  <si>
    <t>Column751</t>
  </si>
  <si>
    <t>Column752</t>
  </si>
  <si>
    <t>Column753</t>
  </si>
  <si>
    <t>Column754</t>
  </si>
  <si>
    <t>Column755</t>
  </si>
  <si>
    <t>Column756</t>
  </si>
  <si>
    <t>Column757</t>
  </si>
  <si>
    <t>Column758</t>
  </si>
  <si>
    <t>Column759</t>
  </si>
  <si>
    <t>Column760</t>
  </si>
  <si>
    <t>Column761</t>
  </si>
  <si>
    <t>Column762</t>
  </si>
  <si>
    <t>Column763</t>
  </si>
  <si>
    <t>Column764</t>
  </si>
  <si>
    <t>Column765</t>
  </si>
  <si>
    <t>Column766</t>
  </si>
  <si>
    <t>Column767</t>
  </si>
  <si>
    <t>Column768</t>
  </si>
  <si>
    <t>Column769</t>
  </si>
  <si>
    <t>Column770</t>
  </si>
  <si>
    <t>Column771</t>
  </si>
  <si>
    <t>Column772</t>
  </si>
  <si>
    <t>Column773</t>
  </si>
  <si>
    <t>Column774</t>
  </si>
  <si>
    <t>Column775</t>
  </si>
  <si>
    <t>Column776</t>
  </si>
  <si>
    <t>Column777</t>
  </si>
  <si>
    <t>Column778</t>
  </si>
  <si>
    <t>Column779</t>
  </si>
  <si>
    <t>Column780</t>
  </si>
  <si>
    <t>Column781</t>
  </si>
  <si>
    <t>Column782</t>
  </si>
  <si>
    <t>Column783</t>
  </si>
  <si>
    <t>Column784</t>
  </si>
  <si>
    <t>Column785</t>
  </si>
  <si>
    <t>Column786</t>
  </si>
  <si>
    <t>Column787</t>
  </si>
  <si>
    <t>Column788</t>
  </si>
  <si>
    <t>Column789</t>
  </si>
  <si>
    <t>Column790</t>
  </si>
  <si>
    <t>Column791</t>
  </si>
  <si>
    <t>Column792</t>
  </si>
  <si>
    <t>Column793</t>
  </si>
  <si>
    <t>Column794</t>
  </si>
  <si>
    <t>Column795</t>
  </si>
  <si>
    <t>Column796</t>
  </si>
  <si>
    <t>Column797</t>
  </si>
  <si>
    <t>Column798</t>
  </si>
  <si>
    <t>Column799</t>
  </si>
  <si>
    <t>Column800</t>
  </si>
  <si>
    <t>Column801</t>
  </si>
  <si>
    <t>Column802</t>
  </si>
  <si>
    <t>Column803</t>
  </si>
  <si>
    <t>Column804</t>
  </si>
  <si>
    <t>Column805</t>
  </si>
  <si>
    <t>Column806</t>
  </si>
  <si>
    <t>Column807</t>
  </si>
  <si>
    <t>Column808</t>
  </si>
  <si>
    <t>Column809</t>
  </si>
  <si>
    <t>Column810</t>
  </si>
  <si>
    <t>Column811</t>
  </si>
  <si>
    <t>Column812</t>
  </si>
  <si>
    <t>Column813</t>
  </si>
  <si>
    <t>Column814</t>
  </si>
  <si>
    <t>Column815</t>
  </si>
  <si>
    <t>Column816</t>
  </si>
  <si>
    <t>Column817</t>
  </si>
  <si>
    <t>Column818</t>
  </si>
  <si>
    <t>Column819</t>
  </si>
  <si>
    <t>Column820</t>
  </si>
  <si>
    <t>Column821</t>
  </si>
  <si>
    <t>Column822</t>
  </si>
  <si>
    <t>Column823</t>
  </si>
  <si>
    <t>Column824</t>
  </si>
  <si>
    <t>Column825</t>
  </si>
  <si>
    <t>Column826</t>
  </si>
  <si>
    <t>Column827</t>
  </si>
  <si>
    <t>Column828</t>
  </si>
  <si>
    <t>Column829</t>
  </si>
  <si>
    <t>Column830</t>
  </si>
  <si>
    <t>Column831</t>
  </si>
  <si>
    <t>Column832</t>
  </si>
  <si>
    <t>Column833</t>
  </si>
  <si>
    <t>Column834</t>
  </si>
  <si>
    <t>Column835</t>
  </si>
  <si>
    <t>Column836</t>
  </si>
  <si>
    <t>Column837</t>
  </si>
  <si>
    <t>Column838</t>
  </si>
  <si>
    <t>Column839</t>
  </si>
  <si>
    <t>Column840</t>
  </si>
  <si>
    <t>Column841</t>
  </si>
  <si>
    <t>Column842</t>
  </si>
  <si>
    <t>Column843</t>
  </si>
  <si>
    <t>Column844</t>
  </si>
  <si>
    <t>Column845</t>
  </si>
  <si>
    <t>Column846</t>
  </si>
  <si>
    <t>Column847</t>
  </si>
  <si>
    <t>Column848</t>
  </si>
  <si>
    <t>Column849</t>
  </si>
  <si>
    <t>Column850</t>
  </si>
  <si>
    <t>Column851</t>
  </si>
  <si>
    <t>Column852</t>
  </si>
  <si>
    <t>Column853</t>
  </si>
  <si>
    <t>Column854</t>
  </si>
  <si>
    <t>Column855</t>
  </si>
  <si>
    <t>Column856</t>
  </si>
  <si>
    <t>Column857</t>
  </si>
  <si>
    <t>Column858</t>
  </si>
  <si>
    <t>Column859</t>
  </si>
  <si>
    <t>Column860</t>
  </si>
  <si>
    <t>Column861</t>
  </si>
  <si>
    <t>Column862</t>
  </si>
  <si>
    <t>Column863</t>
  </si>
  <si>
    <t>Column864</t>
  </si>
  <si>
    <t>Column865</t>
  </si>
  <si>
    <t>Column866</t>
  </si>
  <si>
    <t>Column867</t>
  </si>
  <si>
    <t>Column868</t>
  </si>
  <si>
    <t>Column869</t>
  </si>
  <si>
    <t>Column870</t>
  </si>
  <si>
    <t>Column871</t>
  </si>
  <si>
    <t>Column872</t>
  </si>
  <si>
    <t>Column873</t>
  </si>
  <si>
    <t>Column874</t>
  </si>
  <si>
    <t>Column875</t>
  </si>
  <si>
    <t>Column876</t>
  </si>
  <si>
    <t>Column877</t>
  </si>
  <si>
    <t>Column878</t>
  </si>
  <si>
    <t>Column879</t>
  </si>
  <si>
    <t>Column880</t>
  </si>
  <si>
    <t>Column881</t>
  </si>
  <si>
    <t>Column882</t>
  </si>
  <si>
    <t>Column883</t>
  </si>
  <si>
    <t>Column884</t>
  </si>
  <si>
    <t>Column885</t>
  </si>
  <si>
    <t>Column886</t>
  </si>
  <si>
    <t>Column887</t>
  </si>
  <si>
    <t>Column888</t>
  </si>
  <si>
    <t>Column889</t>
  </si>
  <si>
    <t>Column890</t>
  </si>
  <si>
    <t>Column891</t>
  </si>
  <si>
    <t>Column892</t>
  </si>
  <si>
    <t>Column893</t>
  </si>
  <si>
    <t>Column894</t>
  </si>
  <si>
    <t>Column895</t>
  </si>
  <si>
    <t>Column896</t>
  </si>
  <si>
    <t>Column897</t>
  </si>
  <si>
    <t>Column898</t>
  </si>
  <si>
    <t>Column899</t>
  </si>
  <si>
    <t>Column900</t>
  </si>
  <si>
    <t>Column901</t>
  </si>
  <si>
    <t>Column902</t>
  </si>
  <si>
    <t>Column903</t>
  </si>
  <si>
    <t>Column904</t>
  </si>
  <si>
    <t>Column905</t>
  </si>
  <si>
    <t>Column906</t>
  </si>
  <si>
    <t>Column907</t>
  </si>
  <si>
    <t>Column908</t>
  </si>
  <si>
    <t>Column909</t>
  </si>
  <si>
    <t>Column910</t>
  </si>
  <si>
    <t>Column911</t>
  </si>
  <si>
    <t>Column912</t>
  </si>
  <si>
    <t>Column913</t>
  </si>
  <si>
    <t>Column914</t>
  </si>
  <si>
    <t>Column915</t>
  </si>
  <si>
    <t>Column916</t>
  </si>
  <si>
    <t>Column917</t>
  </si>
  <si>
    <t>Column918</t>
  </si>
  <si>
    <t>Column919</t>
  </si>
  <si>
    <t>Column920</t>
  </si>
  <si>
    <t>Column921</t>
  </si>
  <si>
    <t>Column922</t>
  </si>
  <si>
    <t>Column923</t>
  </si>
  <si>
    <t>Column924</t>
  </si>
  <si>
    <t>Column925</t>
  </si>
  <si>
    <t>Column926</t>
  </si>
  <si>
    <t>Column927</t>
  </si>
  <si>
    <t>Column928</t>
  </si>
  <si>
    <t>Column929</t>
  </si>
  <si>
    <t>Column930</t>
  </si>
  <si>
    <t>Column931</t>
  </si>
  <si>
    <t>Column932</t>
  </si>
  <si>
    <t>Column933</t>
  </si>
  <si>
    <t>Column934</t>
  </si>
  <si>
    <t>Column935</t>
  </si>
  <si>
    <t>Column936</t>
  </si>
  <si>
    <t>Column937</t>
  </si>
  <si>
    <t>Column938</t>
  </si>
  <si>
    <t>Column939</t>
  </si>
  <si>
    <t>Column940</t>
  </si>
  <si>
    <t>Column941</t>
  </si>
  <si>
    <t>Column942</t>
  </si>
  <si>
    <t>Column943</t>
  </si>
  <si>
    <t>Column944</t>
  </si>
  <si>
    <t>Column945</t>
  </si>
  <si>
    <t>Column946</t>
  </si>
  <si>
    <t>Column947</t>
  </si>
  <si>
    <t>Column948</t>
  </si>
  <si>
    <t>Column949</t>
  </si>
  <si>
    <t>Column950</t>
  </si>
  <si>
    <t>Column951</t>
  </si>
  <si>
    <t>Column952</t>
  </si>
  <si>
    <t>Column953</t>
  </si>
  <si>
    <t>Column954</t>
  </si>
  <si>
    <t>Column955</t>
  </si>
  <si>
    <t>Column956</t>
  </si>
  <si>
    <t>Column957</t>
  </si>
  <si>
    <t>Column958</t>
  </si>
  <si>
    <t>Column959</t>
  </si>
  <si>
    <t>Column960</t>
  </si>
  <si>
    <t>Column961</t>
  </si>
  <si>
    <t>Column962</t>
  </si>
  <si>
    <t>Column963</t>
  </si>
  <si>
    <t>Column964</t>
  </si>
  <si>
    <t>Column965</t>
  </si>
  <si>
    <t>Column966</t>
  </si>
  <si>
    <t>Column967</t>
  </si>
  <si>
    <t>Column968</t>
  </si>
  <si>
    <t>Column969</t>
  </si>
  <si>
    <t>Column970</t>
  </si>
  <si>
    <t>Column971</t>
  </si>
  <si>
    <t>Column972</t>
  </si>
  <si>
    <t>Column973</t>
  </si>
  <si>
    <t>Column974</t>
  </si>
  <si>
    <t>Column975</t>
  </si>
  <si>
    <t>Column976</t>
  </si>
  <si>
    <t>Column977</t>
  </si>
  <si>
    <t>Column978</t>
  </si>
  <si>
    <t>Column979</t>
  </si>
  <si>
    <t>Column980</t>
  </si>
  <si>
    <t>Column981</t>
  </si>
  <si>
    <t>Column982</t>
  </si>
  <si>
    <t>Column983</t>
  </si>
  <si>
    <t>Column984</t>
  </si>
  <si>
    <t>Column985</t>
  </si>
  <si>
    <t>Column986</t>
  </si>
  <si>
    <t>Column987</t>
  </si>
  <si>
    <t>Column988</t>
  </si>
  <si>
    <t>Column989</t>
  </si>
  <si>
    <t>Column990</t>
  </si>
  <si>
    <t>Column991</t>
  </si>
  <si>
    <t>Column992</t>
  </si>
  <si>
    <t>Column993</t>
  </si>
  <si>
    <t>Column994</t>
  </si>
  <si>
    <t>Column995</t>
  </si>
  <si>
    <t>Column996</t>
  </si>
  <si>
    <t>Column997</t>
  </si>
  <si>
    <t>Column998</t>
  </si>
  <si>
    <t>Column999</t>
  </si>
  <si>
    <t>Column1000</t>
  </si>
  <si>
    <t>Column1001</t>
  </si>
  <si>
    <t>Column1002</t>
  </si>
  <si>
    <t>Column1003</t>
  </si>
  <si>
    <t>Column1004</t>
  </si>
  <si>
    <t>Column1005</t>
  </si>
  <si>
    <t>Column1006</t>
  </si>
  <si>
    <t>Column1007</t>
  </si>
  <si>
    <t>Column1008</t>
  </si>
  <si>
    <t>Column1009</t>
  </si>
  <si>
    <t>Column1010</t>
  </si>
  <si>
    <t>Column1011</t>
  </si>
  <si>
    <t>Column1012</t>
  </si>
  <si>
    <t>Column1013</t>
  </si>
  <si>
    <t>Column1014</t>
  </si>
  <si>
    <t>Column1015</t>
  </si>
  <si>
    <t>Column1016</t>
  </si>
  <si>
    <t>Column1017</t>
  </si>
  <si>
    <t>Column1018</t>
  </si>
  <si>
    <t>Column1019</t>
  </si>
  <si>
    <t>Column1020</t>
  </si>
  <si>
    <t>Column1021</t>
  </si>
  <si>
    <t>Column1022</t>
  </si>
  <si>
    <t>Column1023</t>
  </si>
  <si>
    <t>Column1024</t>
  </si>
  <si>
    <t>Column1025</t>
  </si>
  <si>
    <t>Column1026</t>
  </si>
  <si>
    <t>Column1027</t>
  </si>
  <si>
    <t>Column1028</t>
  </si>
  <si>
    <t>Column1029</t>
  </si>
  <si>
    <t>Column1030</t>
  </si>
  <si>
    <t>Column1031</t>
  </si>
  <si>
    <t>Column1032</t>
  </si>
  <si>
    <t>Column1033</t>
  </si>
  <si>
    <t>Column1034</t>
  </si>
  <si>
    <t>Column1035</t>
  </si>
  <si>
    <t>Column1036</t>
  </si>
  <si>
    <t>Column1037</t>
  </si>
  <si>
    <t>Column1038</t>
  </si>
  <si>
    <t>Column1039</t>
  </si>
  <si>
    <t>Column1040</t>
  </si>
  <si>
    <t>Column1041</t>
  </si>
  <si>
    <t>Column1042</t>
  </si>
  <si>
    <t>Column1043</t>
  </si>
  <si>
    <t>Column1044</t>
  </si>
  <si>
    <t>Column1045</t>
  </si>
  <si>
    <t>Column1046</t>
  </si>
  <si>
    <t>Column1047</t>
  </si>
  <si>
    <t>Column1048</t>
  </si>
  <si>
    <t>Column1049</t>
  </si>
  <si>
    <t>Column1050</t>
  </si>
  <si>
    <t>Column1051</t>
  </si>
  <si>
    <t>Column1052</t>
  </si>
  <si>
    <t>Column1053</t>
  </si>
  <si>
    <t>Column1054</t>
  </si>
  <si>
    <t>Column1055</t>
  </si>
  <si>
    <t>Column1056</t>
  </si>
  <si>
    <t>Column1057</t>
  </si>
  <si>
    <t>Column1058</t>
  </si>
  <si>
    <t>Column1059</t>
  </si>
  <si>
    <t>Column1060</t>
  </si>
  <si>
    <t>Column1061</t>
  </si>
  <si>
    <t>Column1062</t>
  </si>
  <si>
    <t>Column1063</t>
  </si>
  <si>
    <t>Column1064</t>
  </si>
  <si>
    <t>Column1065</t>
  </si>
  <si>
    <t>Column1066</t>
  </si>
  <si>
    <t>Column1067</t>
  </si>
  <si>
    <t>Column1068</t>
  </si>
  <si>
    <t>Column1069</t>
  </si>
  <si>
    <t>Column1070</t>
  </si>
  <si>
    <t>Column1071</t>
  </si>
  <si>
    <t>Column1072</t>
  </si>
  <si>
    <t>Column1073</t>
  </si>
  <si>
    <t>Column1074</t>
  </si>
  <si>
    <t>Column1075</t>
  </si>
  <si>
    <t>Column1076</t>
  </si>
  <si>
    <t>Column1077</t>
  </si>
  <si>
    <t>Column1078</t>
  </si>
  <si>
    <t>Column1079</t>
  </si>
  <si>
    <t>Column1080</t>
  </si>
  <si>
    <t>Column1081</t>
  </si>
  <si>
    <t>Column1082</t>
  </si>
  <si>
    <t>Column1083</t>
  </si>
  <si>
    <t>Column1084</t>
  </si>
  <si>
    <t>Column1085</t>
  </si>
  <si>
    <t>Column1086</t>
  </si>
  <si>
    <t>Column1087</t>
  </si>
  <si>
    <t>Column1088</t>
  </si>
  <si>
    <t>Column1089</t>
  </si>
  <si>
    <t>Column1090</t>
  </si>
  <si>
    <t>Column1091</t>
  </si>
  <si>
    <t>Column1092</t>
  </si>
  <si>
    <t>Column1093</t>
  </si>
  <si>
    <t>Column1094</t>
  </si>
  <si>
    <t>Column1095</t>
  </si>
  <si>
    <t>Column1096</t>
  </si>
  <si>
    <t>Column1097</t>
  </si>
  <si>
    <t>Column1098</t>
  </si>
  <si>
    <t>Column1099</t>
  </si>
  <si>
    <t>Column1100</t>
  </si>
  <si>
    <t>Column1101</t>
  </si>
  <si>
    <t>Column1102</t>
  </si>
  <si>
    <t>Column1103</t>
  </si>
  <si>
    <t>Column1104</t>
  </si>
  <si>
    <t>Column1105</t>
  </si>
  <si>
    <t>Column1106</t>
  </si>
  <si>
    <t>Column1107</t>
  </si>
  <si>
    <t>Column1108</t>
  </si>
  <si>
    <t>Column1109</t>
  </si>
  <si>
    <t>Column1110</t>
  </si>
  <si>
    <t>Column1111</t>
  </si>
  <si>
    <t>Column1112</t>
  </si>
  <si>
    <t>Column1113</t>
  </si>
  <si>
    <t>Column1114</t>
  </si>
  <si>
    <t>Column1115</t>
  </si>
  <si>
    <t>Column1116</t>
  </si>
  <si>
    <t>Column1117</t>
  </si>
  <si>
    <t>Column1118</t>
  </si>
  <si>
    <t>Column1119</t>
  </si>
  <si>
    <t>Column1120</t>
  </si>
  <si>
    <t>Column1121</t>
  </si>
  <si>
    <t>Column1122</t>
  </si>
  <si>
    <t>Column1123</t>
  </si>
  <si>
    <t>Column1124</t>
  </si>
  <si>
    <t>Column1125</t>
  </si>
  <si>
    <t>Column1126</t>
  </si>
  <si>
    <t>Column1127</t>
  </si>
  <si>
    <t>Column1128</t>
  </si>
  <si>
    <t>Column1129</t>
  </si>
  <si>
    <t>Column1130</t>
  </si>
  <si>
    <t>Column1131</t>
  </si>
  <si>
    <t>Column1132</t>
  </si>
  <si>
    <t>Column1133</t>
  </si>
  <si>
    <t>Column1134</t>
  </si>
  <si>
    <t>Column1135</t>
  </si>
  <si>
    <t>Column1136</t>
  </si>
  <si>
    <t>Column1137</t>
  </si>
  <si>
    <t>Column1138</t>
  </si>
  <si>
    <t>Column1139</t>
  </si>
  <si>
    <t>Column1140</t>
  </si>
  <si>
    <t>Column1141</t>
  </si>
  <si>
    <t>Column1142</t>
  </si>
  <si>
    <t>Column1143</t>
  </si>
  <si>
    <t>Column1144</t>
  </si>
  <si>
    <t>Column1145</t>
  </si>
  <si>
    <t>Column1146</t>
  </si>
  <si>
    <t>Column1147</t>
  </si>
  <si>
    <t>Column1148</t>
  </si>
  <si>
    <t>Column1149</t>
  </si>
  <si>
    <t>Column1150</t>
  </si>
  <si>
    <t>Column1151</t>
  </si>
  <si>
    <t>Column1152</t>
  </si>
  <si>
    <t>Column1153</t>
  </si>
  <si>
    <t>Column1154</t>
  </si>
  <si>
    <t>Column1155</t>
  </si>
  <si>
    <t>Column1156</t>
  </si>
  <si>
    <t>Column1157</t>
  </si>
  <si>
    <t>Column1158</t>
  </si>
  <si>
    <t>Column1159</t>
  </si>
  <si>
    <t>Column1160</t>
  </si>
  <si>
    <t>Column1161</t>
  </si>
  <si>
    <t>Column1162</t>
  </si>
  <si>
    <t>Column1163</t>
  </si>
  <si>
    <t>Column1164</t>
  </si>
  <si>
    <t>Column1165</t>
  </si>
  <si>
    <t>Column1166</t>
  </si>
  <si>
    <t>Column1167</t>
  </si>
  <si>
    <t>Column1168</t>
  </si>
  <si>
    <t>Column1169</t>
  </si>
  <si>
    <t>Column1170</t>
  </si>
  <si>
    <t>Column1171</t>
  </si>
  <si>
    <t>Column1172</t>
  </si>
  <si>
    <t>Column1173</t>
  </si>
  <si>
    <t>Column1174</t>
  </si>
  <si>
    <t>Column1175</t>
  </si>
  <si>
    <t>Column1176</t>
  </si>
  <si>
    <t>Column1177</t>
  </si>
  <si>
    <t>Column1178</t>
  </si>
  <si>
    <t>Column1179</t>
  </si>
  <si>
    <t>Column1180</t>
  </si>
  <si>
    <t>Column1181</t>
  </si>
  <si>
    <t>Column1182</t>
  </si>
  <si>
    <t>Column1183</t>
  </si>
  <si>
    <t>Column1184</t>
  </si>
  <si>
    <t>Column1185</t>
  </si>
  <si>
    <t>Column1186</t>
  </si>
  <si>
    <t>Column1187</t>
  </si>
  <si>
    <t>Column1188</t>
  </si>
  <si>
    <t>Column1189</t>
  </si>
  <si>
    <t>Column1190</t>
  </si>
  <si>
    <t>Column1191</t>
  </si>
  <si>
    <t>Column1192</t>
  </si>
  <si>
    <t>Column1193</t>
  </si>
  <si>
    <t>Column1194</t>
  </si>
  <si>
    <t>Column1195</t>
  </si>
  <si>
    <t>Column1196</t>
  </si>
  <si>
    <t>Column1197</t>
  </si>
  <si>
    <t>Column1198</t>
  </si>
  <si>
    <t>Column1199</t>
  </si>
  <si>
    <t>Column1200</t>
  </si>
  <si>
    <t>Column1201</t>
  </si>
  <si>
    <t>Column1202</t>
  </si>
  <si>
    <t>Column1203</t>
  </si>
  <si>
    <t>Column1204</t>
  </si>
  <si>
    <t>Column1205</t>
  </si>
  <si>
    <t>Column1206</t>
  </si>
  <si>
    <t>Column1207</t>
  </si>
  <si>
    <t>Column1208</t>
  </si>
  <si>
    <t>Column1209</t>
  </si>
  <si>
    <t>Column1210</t>
  </si>
  <si>
    <t>Column1211</t>
  </si>
  <si>
    <t>Column1212</t>
  </si>
  <si>
    <t>Column1213</t>
  </si>
  <si>
    <t>Column1214</t>
  </si>
  <si>
    <t>Column1215</t>
  </si>
  <si>
    <t>Column1216</t>
  </si>
  <si>
    <t>Column1217</t>
  </si>
  <si>
    <t>Column1218</t>
  </si>
  <si>
    <t>Column1219</t>
  </si>
  <si>
    <t>Column1220</t>
  </si>
  <si>
    <t>Column1221</t>
  </si>
  <si>
    <t>Column1222</t>
  </si>
  <si>
    <t>Column1223</t>
  </si>
  <si>
    <t>Column1224</t>
  </si>
  <si>
    <t>Column1225</t>
  </si>
  <si>
    <t>Column1226</t>
  </si>
  <si>
    <t>Column1227</t>
  </si>
  <si>
    <t>Column1228</t>
  </si>
  <si>
    <t>Column1229</t>
  </si>
  <si>
    <t>Column1230</t>
  </si>
  <si>
    <t>Column1231</t>
  </si>
  <si>
    <t>Column1232</t>
  </si>
  <si>
    <t>Column1233</t>
  </si>
  <si>
    <t>Column1234</t>
  </si>
  <si>
    <t>Column1235</t>
  </si>
  <si>
    <t>Column1236</t>
  </si>
  <si>
    <t>Column1237</t>
  </si>
  <si>
    <t>Column1238</t>
  </si>
  <si>
    <t>Column1239</t>
  </si>
  <si>
    <t>Column1240</t>
  </si>
  <si>
    <t>Column1241</t>
  </si>
  <si>
    <t>Column1242</t>
  </si>
  <si>
    <t>Column1243</t>
  </si>
  <si>
    <t>Column1244</t>
  </si>
  <si>
    <t>Column1245</t>
  </si>
  <si>
    <t>Column1246</t>
  </si>
  <si>
    <t>Column1247</t>
  </si>
  <si>
    <t>Column1248</t>
  </si>
  <si>
    <t>Column1249</t>
  </si>
  <si>
    <t>Column1250</t>
  </si>
  <si>
    <t>Column1251</t>
  </si>
  <si>
    <t>Column1252</t>
  </si>
  <si>
    <t>Column1253</t>
  </si>
  <si>
    <t>Column1254</t>
  </si>
  <si>
    <t>Column1255</t>
  </si>
  <si>
    <t>Column1256</t>
  </si>
  <si>
    <t>Column1257</t>
  </si>
  <si>
    <t>Column1258</t>
  </si>
  <si>
    <t>Column1259</t>
  </si>
  <si>
    <t>Column1260</t>
  </si>
  <si>
    <t>Column1261</t>
  </si>
  <si>
    <t>Column1262</t>
  </si>
  <si>
    <t>Column1263</t>
  </si>
  <si>
    <t>Column1264</t>
  </si>
  <si>
    <t>Column1265</t>
  </si>
  <si>
    <t>Column1266</t>
  </si>
  <si>
    <t>Column1267</t>
  </si>
  <si>
    <t>Column1268</t>
  </si>
  <si>
    <t>Column1269</t>
  </si>
  <si>
    <t>Column1270</t>
  </si>
  <si>
    <t>Column1271</t>
  </si>
  <si>
    <t>Column1272</t>
  </si>
  <si>
    <t>Column1273</t>
  </si>
  <si>
    <t>Column1274</t>
  </si>
  <si>
    <t>Column1275</t>
  </si>
  <si>
    <t>Column1276</t>
  </si>
  <si>
    <t>Column1277</t>
  </si>
  <si>
    <t>Column1278</t>
  </si>
  <si>
    <t>Column1279</t>
  </si>
  <si>
    <t>Column1280</t>
  </si>
  <si>
    <t>Column1281</t>
  </si>
  <si>
    <t>Column1282</t>
  </si>
  <si>
    <t>Column1283</t>
  </si>
  <si>
    <t>Column1284</t>
  </si>
  <si>
    <t>Column1285</t>
  </si>
  <si>
    <t>Column1286</t>
  </si>
  <si>
    <t>Column1287</t>
  </si>
  <si>
    <t>Column1288</t>
  </si>
  <si>
    <t>Column1289</t>
  </si>
  <si>
    <t>Column1290</t>
  </si>
  <si>
    <t>Column1291</t>
  </si>
  <si>
    <t>Column1292</t>
  </si>
  <si>
    <t>Column1293</t>
  </si>
  <si>
    <t>Column1294</t>
  </si>
  <si>
    <t>Column1295</t>
  </si>
  <si>
    <t>Column1296</t>
  </si>
  <si>
    <t>Column1297</t>
  </si>
  <si>
    <t>Column1298</t>
  </si>
  <si>
    <t>Column1299</t>
  </si>
  <si>
    <t>Column1300</t>
  </si>
  <si>
    <t>Column1301</t>
  </si>
  <si>
    <t>Column1302</t>
  </si>
  <si>
    <t>Column1303</t>
  </si>
  <si>
    <t>Column1304</t>
  </si>
  <si>
    <t>Column1305</t>
  </si>
  <si>
    <t>Column1306</t>
  </si>
  <si>
    <t>Column1307</t>
  </si>
  <si>
    <t>Column1308</t>
  </si>
  <si>
    <t>Column1309</t>
  </si>
  <si>
    <t>Column1310</t>
  </si>
  <si>
    <t>Column1311</t>
  </si>
  <si>
    <t>Column1312</t>
  </si>
  <si>
    <t>Column1313</t>
  </si>
  <si>
    <t>Column1314</t>
  </si>
  <si>
    <t>Column1315</t>
  </si>
  <si>
    <t>Column1316</t>
  </si>
  <si>
    <t>Column1317</t>
  </si>
  <si>
    <t>Column1318</t>
  </si>
  <si>
    <t>Column1319</t>
  </si>
  <si>
    <t>Column1320</t>
  </si>
  <si>
    <t>Column1321</t>
  </si>
  <si>
    <t>Column1322</t>
  </si>
  <si>
    <t>Column1323</t>
  </si>
  <si>
    <t>Column1324</t>
  </si>
  <si>
    <t>Column1325</t>
  </si>
  <si>
    <t>Column1326</t>
  </si>
  <si>
    <t>Column1327</t>
  </si>
  <si>
    <t>Column1328</t>
  </si>
  <si>
    <t>Column1329</t>
  </si>
  <si>
    <t>Column1330</t>
  </si>
  <si>
    <t>Column1331</t>
  </si>
  <si>
    <t>Column1332</t>
  </si>
  <si>
    <t>Column1333</t>
  </si>
  <si>
    <t>Column1334</t>
  </si>
  <si>
    <t>Column1335</t>
  </si>
  <si>
    <t>Column1336</t>
  </si>
  <si>
    <t>Column1337</t>
  </si>
  <si>
    <t>Column1338</t>
  </si>
  <si>
    <t>Column1339</t>
  </si>
  <si>
    <t>Column1340</t>
  </si>
  <si>
    <t>Column1341</t>
  </si>
  <si>
    <t>Column1342</t>
  </si>
  <si>
    <t>Column1343</t>
  </si>
  <si>
    <t>Column1344</t>
  </si>
  <si>
    <t>Column1345</t>
  </si>
  <si>
    <t>Column1346</t>
  </si>
  <si>
    <t>Column1347</t>
  </si>
  <si>
    <t>Column1348</t>
  </si>
  <si>
    <t>Column1349</t>
  </si>
  <si>
    <t>Column1350</t>
  </si>
  <si>
    <t>Column1351</t>
  </si>
  <si>
    <t>Column1352</t>
  </si>
  <si>
    <t>Column1353</t>
  </si>
  <si>
    <t>Column1354</t>
  </si>
  <si>
    <t>Column1355</t>
  </si>
  <si>
    <t>Column1356</t>
  </si>
  <si>
    <t>Column1357</t>
  </si>
  <si>
    <t>Column1358</t>
  </si>
  <si>
    <t>Column1359</t>
  </si>
  <si>
    <t>Column1360</t>
  </si>
  <si>
    <t>Column1361</t>
  </si>
  <si>
    <t>Column1362</t>
  </si>
  <si>
    <t>Column1363</t>
  </si>
  <si>
    <t>Column1364</t>
  </si>
  <si>
    <t>Column1365</t>
  </si>
  <si>
    <t>Column1366</t>
  </si>
  <si>
    <t>Column1367</t>
  </si>
  <si>
    <t>Column1368</t>
  </si>
  <si>
    <t>Column1369</t>
  </si>
  <si>
    <t>Column1370</t>
  </si>
  <si>
    <t>Column1371</t>
  </si>
  <si>
    <t>Column1372</t>
  </si>
  <si>
    <t>Column1373</t>
  </si>
  <si>
    <t>Column1374</t>
  </si>
  <si>
    <t>Column1375</t>
  </si>
  <si>
    <t>Column1376</t>
  </si>
  <si>
    <t>Column1377</t>
  </si>
  <si>
    <t>Column1378</t>
  </si>
  <si>
    <t>Column1379</t>
  </si>
  <si>
    <t>Column1380</t>
  </si>
  <si>
    <t>Column1381</t>
  </si>
  <si>
    <t>Column1382</t>
  </si>
  <si>
    <t>Column1383</t>
  </si>
  <si>
    <t>Column1384</t>
  </si>
  <si>
    <t>Column1385</t>
  </si>
  <si>
    <t>Column1386</t>
  </si>
  <si>
    <t>Column1387</t>
  </si>
  <si>
    <t>Column1388</t>
  </si>
  <si>
    <t>Column1389</t>
  </si>
  <si>
    <t>Column1390</t>
  </si>
  <si>
    <t>Column1391</t>
  </si>
  <si>
    <t>Column1392</t>
  </si>
  <si>
    <t>Column1393</t>
  </si>
  <si>
    <t>Column1394</t>
  </si>
  <si>
    <t>Column1395</t>
  </si>
  <si>
    <t>Column1396</t>
  </si>
  <si>
    <t>Column1397</t>
  </si>
  <si>
    <t>Column1398</t>
  </si>
  <si>
    <t>Column1399</t>
  </si>
  <si>
    <t>Column1400</t>
  </si>
  <si>
    <t>Column1401</t>
  </si>
  <si>
    <t>Column1402</t>
  </si>
  <si>
    <t>Column1403</t>
  </si>
  <si>
    <t>Column1404</t>
  </si>
  <si>
    <t>Column1405</t>
  </si>
  <si>
    <t>Column1406</t>
  </si>
  <si>
    <t>Column1407</t>
  </si>
  <si>
    <t>Column1408</t>
  </si>
  <si>
    <t>Column1409</t>
  </si>
  <si>
    <t>Column1410</t>
  </si>
  <si>
    <t>Column1411</t>
  </si>
  <si>
    <t>Column1412</t>
  </si>
  <si>
    <t>Column1413</t>
  </si>
  <si>
    <t>Column1414</t>
  </si>
  <si>
    <t>Column1415</t>
  </si>
  <si>
    <t>Column1416</t>
  </si>
  <si>
    <t>Column1417</t>
  </si>
  <si>
    <t>Column1418</t>
  </si>
  <si>
    <t>Column1419</t>
  </si>
  <si>
    <t>Column1420</t>
  </si>
  <si>
    <t>Column1421</t>
  </si>
  <si>
    <t>Column1422</t>
  </si>
  <si>
    <t>Column1423</t>
  </si>
  <si>
    <t>Column1424</t>
  </si>
  <si>
    <t>Column1425</t>
  </si>
  <si>
    <t>Column1426</t>
  </si>
  <si>
    <t>Column1427</t>
  </si>
  <si>
    <t>Column1428</t>
  </si>
  <si>
    <t>Column1429</t>
  </si>
  <si>
    <t>Column1430</t>
  </si>
  <si>
    <t>Column1431</t>
  </si>
  <si>
    <t>Column1432</t>
  </si>
  <si>
    <t>Column1433</t>
  </si>
  <si>
    <t>Column1434</t>
  </si>
  <si>
    <t>Column1435</t>
  </si>
  <si>
    <t>Column1436</t>
  </si>
  <si>
    <t>Column1437</t>
  </si>
  <si>
    <t>Column1438</t>
  </si>
  <si>
    <t>Column1439</t>
  </si>
  <si>
    <t>Column1440</t>
  </si>
  <si>
    <t>Column1441</t>
  </si>
  <si>
    <t>Column1442</t>
  </si>
  <si>
    <t>Column1443</t>
  </si>
  <si>
    <t>Column1444</t>
  </si>
  <si>
    <t>Column1445</t>
  </si>
  <si>
    <t>Column1446</t>
  </si>
  <si>
    <t>Column1447</t>
  </si>
  <si>
    <t>Column1448</t>
  </si>
  <si>
    <t>Column1449</t>
  </si>
  <si>
    <t>Column1450</t>
  </si>
  <si>
    <t>Column1451</t>
  </si>
  <si>
    <t>Column1452</t>
  </si>
  <si>
    <t>Column1453</t>
  </si>
  <si>
    <t>Column1454</t>
  </si>
  <si>
    <t>Column1455</t>
  </si>
  <si>
    <t>Column1456</t>
  </si>
  <si>
    <t>Column1457</t>
  </si>
  <si>
    <t>Column1458</t>
  </si>
  <si>
    <t>Column1459</t>
  </si>
  <si>
    <t>Column1460</t>
  </si>
  <si>
    <t>Column1461</t>
  </si>
  <si>
    <t>Column1462</t>
  </si>
  <si>
    <t>Column1463</t>
  </si>
  <si>
    <t>Column1464</t>
  </si>
  <si>
    <t>Column1465</t>
  </si>
  <si>
    <t>Column1466</t>
  </si>
  <si>
    <t>Column1467</t>
  </si>
  <si>
    <t>Column1468</t>
  </si>
  <si>
    <t>Column1469</t>
  </si>
  <si>
    <t>Column1470</t>
  </si>
  <si>
    <t>Column1471</t>
  </si>
  <si>
    <t>Column1472</t>
  </si>
  <si>
    <t>Column1473</t>
  </si>
  <si>
    <t>Column1474</t>
  </si>
  <si>
    <t>Column1475</t>
  </si>
  <si>
    <t>Column1476</t>
  </si>
  <si>
    <t>Column1477</t>
  </si>
  <si>
    <t>Column1478</t>
  </si>
  <si>
    <t>Column1479</t>
  </si>
  <si>
    <t>Column1480</t>
  </si>
  <si>
    <t>Column1481</t>
  </si>
  <si>
    <t>Column1482</t>
  </si>
  <si>
    <t>Column1483</t>
  </si>
  <si>
    <t>Column1484</t>
  </si>
  <si>
    <t>Column1485</t>
  </si>
  <si>
    <t>Column1486</t>
  </si>
  <si>
    <t>Column1487</t>
  </si>
  <si>
    <t>Column1488</t>
  </si>
  <si>
    <t>Column1489</t>
  </si>
  <si>
    <t>Column1490</t>
  </si>
  <si>
    <t>Column1491</t>
  </si>
  <si>
    <t>Column1492</t>
  </si>
  <si>
    <t>Column1493</t>
  </si>
  <si>
    <t>Column1494</t>
  </si>
  <si>
    <t>Column1495</t>
  </si>
  <si>
    <t>Column1496</t>
  </si>
  <si>
    <t>Column1497</t>
  </si>
  <si>
    <t>Column1498</t>
  </si>
  <si>
    <t>Column1499</t>
  </si>
  <si>
    <t>Column1500</t>
  </si>
  <si>
    <t>Column1501</t>
  </si>
  <si>
    <t>Column1502</t>
  </si>
  <si>
    <t>Column1503</t>
  </si>
  <si>
    <t>Column1504</t>
  </si>
  <si>
    <t>Column1505</t>
  </si>
  <si>
    <t>Column1506</t>
  </si>
  <si>
    <t>Column1507</t>
  </si>
  <si>
    <t>Column1508</t>
  </si>
  <si>
    <t>Column1509</t>
  </si>
  <si>
    <t>Column1510</t>
  </si>
  <si>
    <t>Column1511</t>
  </si>
  <si>
    <t>Column1512</t>
  </si>
  <si>
    <t>Column1513</t>
  </si>
  <si>
    <t>Column1514</t>
  </si>
  <si>
    <t>Column1515</t>
  </si>
  <si>
    <t>Column1516</t>
  </si>
  <si>
    <t>Column1517</t>
  </si>
  <si>
    <t>Column1518</t>
  </si>
  <si>
    <t>Column1519</t>
  </si>
  <si>
    <t>Column1520</t>
  </si>
  <si>
    <t>Column1521</t>
  </si>
  <si>
    <t>Column1522</t>
  </si>
  <si>
    <t>Column1523</t>
  </si>
  <si>
    <t>Column1524</t>
  </si>
  <si>
    <t>Column1525</t>
  </si>
  <si>
    <t>Column1526</t>
  </si>
  <si>
    <t>Column1527</t>
  </si>
  <si>
    <t>Column1528</t>
  </si>
  <si>
    <t>Column1529</t>
  </si>
  <si>
    <t>Column1530</t>
  </si>
  <si>
    <t>Column1531</t>
  </si>
  <si>
    <t>Column1532</t>
  </si>
  <si>
    <t>Column1533</t>
  </si>
  <si>
    <t>Column1534</t>
  </si>
  <si>
    <t>Column1535</t>
  </si>
  <si>
    <t>Column1536</t>
  </si>
  <si>
    <t>Column1537</t>
  </si>
  <si>
    <t>Column1538</t>
  </si>
  <si>
    <t>Column1539</t>
  </si>
  <si>
    <t>Column1540</t>
  </si>
  <si>
    <t>Column1541</t>
  </si>
  <si>
    <t>Column1542</t>
  </si>
  <si>
    <t>Column1543</t>
  </si>
  <si>
    <t>Column1544</t>
  </si>
  <si>
    <t>Column1545</t>
  </si>
  <si>
    <t>Column1546</t>
  </si>
  <si>
    <t>Column1547</t>
  </si>
  <si>
    <t>Column1548</t>
  </si>
  <si>
    <t>Column1549</t>
  </si>
  <si>
    <t>Column1550</t>
  </si>
  <si>
    <t>Column1551</t>
  </si>
  <si>
    <t>Column1552</t>
  </si>
  <si>
    <t>Column1553</t>
  </si>
  <si>
    <t>Column1554</t>
  </si>
  <si>
    <t>Column1555</t>
  </si>
  <si>
    <t>Column1556</t>
  </si>
  <si>
    <t>Column1557</t>
  </si>
  <si>
    <t>Column1558</t>
  </si>
  <si>
    <t>Column1559</t>
  </si>
  <si>
    <t>Column1560</t>
  </si>
  <si>
    <t>Column1561</t>
  </si>
  <si>
    <t>Column1562</t>
  </si>
  <si>
    <t>Column1563</t>
  </si>
  <si>
    <t>Column1564</t>
  </si>
  <si>
    <t>Column1565</t>
  </si>
  <si>
    <t>Column1566</t>
  </si>
  <si>
    <t>Column1567</t>
  </si>
  <si>
    <t>Column1568</t>
  </si>
  <si>
    <t>Column1569</t>
  </si>
  <si>
    <t>Column1570</t>
  </si>
  <si>
    <t>Column1571</t>
  </si>
  <si>
    <t>Column1572</t>
  </si>
  <si>
    <t>Column1573</t>
  </si>
  <si>
    <t>Column1574</t>
  </si>
  <si>
    <t>Column1575</t>
  </si>
  <si>
    <t>Column1576</t>
  </si>
  <si>
    <t>Column1577</t>
  </si>
  <si>
    <t>Column1578</t>
  </si>
  <si>
    <t>Column1579</t>
  </si>
  <si>
    <t>Column1580</t>
  </si>
  <si>
    <t>Column1581</t>
  </si>
  <si>
    <t>Column1582</t>
  </si>
  <si>
    <t>Column1583</t>
  </si>
  <si>
    <t>Column1584</t>
  </si>
  <si>
    <t>Column1585</t>
  </si>
  <si>
    <t>Column1586</t>
  </si>
  <si>
    <t>Column1587</t>
  </si>
  <si>
    <t>Column1588</t>
  </si>
  <si>
    <t>Column1589</t>
  </si>
  <si>
    <t>Column1590</t>
  </si>
  <si>
    <t>Column1591</t>
  </si>
  <si>
    <t>Column1592</t>
  </si>
  <si>
    <t>Column1593</t>
  </si>
  <si>
    <t>Column1594</t>
  </si>
  <si>
    <t>Column1595</t>
  </si>
  <si>
    <t>Column1596</t>
  </si>
  <si>
    <t>Column1597</t>
  </si>
  <si>
    <t>Column1598</t>
  </si>
  <si>
    <t>Column1599</t>
  </si>
  <si>
    <t>Column1600</t>
  </si>
  <si>
    <t>Column1601</t>
  </si>
  <si>
    <t>Column1602</t>
  </si>
  <si>
    <t>Column1603</t>
  </si>
  <si>
    <t>Column1604</t>
  </si>
  <si>
    <t>Column1605</t>
  </si>
  <si>
    <t>Column1606</t>
  </si>
  <si>
    <t>Column1607</t>
  </si>
  <si>
    <t>Column1608</t>
  </si>
  <si>
    <t>Column1609</t>
  </si>
  <si>
    <t>Column1610</t>
  </si>
  <si>
    <t>Column1611</t>
  </si>
  <si>
    <t>Column1612</t>
  </si>
  <si>
    <t>Column1613</t>
  </si>
  <si>
    <t>Column1614</t>
  </si>
  <si>
    <t>Column1615</t>
  </si>
  <si>
    <t>Column1616</t>
  </si>
  <si>
    <t>Column1617</t>
  </si>
  <si>
    <t>Column1618</t>
  </si>
  <si>
    <t>Column1619</t>
  </si>
  <si>
    <t>Column1620</t>
  </si>
  <si>
    <t>Column1621</t>
  </si>
  <si>
    <t>Column1622</t>
  </si>
  <si>
    <t>Column1623</t>
  </si>
  <si>
    <t>Column1624</t>
  </si>
  <si>
    <t>Column1625</t>
  </si>
  <si>
    <t>Column1626</t>
  </si>
  <si>
    <t>Column1627</t>
  </si>
  <si>
    <t>Column1628</t>
  </si>
  <si>
    <t>Column1629</t>
  </si>
  <si>
    <t>Column1630</t>
  </si>
  <si>
    <t>Column1631</t>
  </si>
  <si>
    <t>Column1632</t>
  </si>
  <si>
    <t>Column1633</t>
  </si>
  <si>
    <t>Column1634</t>
  </si>
  <si>
    <t>Column1635</t>
  </si>
  <si>
    <t>Column1636</t>
  </si>
  <si>
    <t>Column1637</t>
  </si>
  <si>
    <t>Column1638</t>
  </si>
  <si>
    <t>Column1639</t>
  </si>
  <si>
    <t>Column1640</t>
  </si>
  <si>
    <t>Column1641</t>
  </si>
  <si>
    <t>Column1642</t>
  </si>
  <si>
    <t>Column1643</t>
  </si>
  <si>
    <t>Column1644</t>
  </si>
  <si>
    <t>Column1645</t>
  </si>
  <si>
    <t>Column1646</t>
  </si>
  <si>
    <t>Column1647</t>
  </si>
  <si>
    <t>Column1648</t>
  </si>
  <si>
    <t>Column1649</t>
  </si>
  <si>
    <t>Column1650</t>
  </si>
  <si>
    <t>Column1651</t>
  </si>
  <si>
    <t>Column1652</t>
  </si>
  <si>
    <t>Column1653</t>
  </si>
  <si>
    <t>Column1654</t>
  </si>
  <si>
    <t>Column1655</t>
  </si>
  <si>
    <t>Column1656</t>
  </si>
  <si>
    <t>Column1657</t>
  </si>
  <si>
    <t>Column1658</t>
  </si>
  <si>
    <t>Column1659</t>
  </si>
  <si>
    <t>Column1660</t>
  </si>
  <si>
    <t>Column1661</t>
  </si>
  <si>
    <t>Column1662</t>
  </si>
  <si>
    <t>Column1663</t>
  </si>
  <si>
    <t>Column1664</t>
  </si>
  <si>
    <t>Column1665</t>
  </si>
  <si>
    <t>Column1666</t>
  </si>
  <si>
    <t>Column1667</t>
  </si>
  <si>
    <t>Column1668</t>
  </si>
  <si>
    <t>Column1669</t>
  </si>
  <si>
    <t>Column1670</t>
  </si>
  <si>
    <t>Column1671</t>
  </si>
  <si>
    <t>Column1672</t>
  </si>
  <si>
    <t>Column1673</t>
  </si>
  <si>
    <t>Column1674</t>
  </si>
  <si>
    <t>Column1675</t>
  </si>
  <si>
    <t>Column1676</t>
  </si>
  <si>
    <t>Column1677</t>
  </si>
  <si>
    <t>Column1678</t>
  </si>
  <si>
    <t>Column1679</t>
  </si>
  <si>
    <t>Column1680</t>
  </si>
  <si>
    <t>Column1681</t>
  </si>
  <si>
    <t>Column1682</t>
  </si>
  <si>
    <t>Column1683</t>
  </si>
  <si>
    <t>Column1684</t>
  </si>
  <si>
    <t>Column1685</t>
  </si>
  <si>
    <t>Column1686</t>
  </si>
  <si>
    <t>Column1687</t>
  </si>
  <si>
    <t>Column1688</t>
  </si>
  <si>
    <t>Column1689</t>
  </si>
  <si>
    <t>Column1690</t>
  </si>
  <si>
    <t>Column1691</t>
  </si>
  <si>
    <t>Column1692</t>
  </si>
  <si>
    <t>Column1693</t>
  </si>
  <si>
    <t>Column1694</t>
  </si>
  <si>
    <t>Column1695</t>
  </si>
  <si>
    <t>Column1696</t>
  </si>
  <si>
    <t>Column1697</t>
  </si>
  <si>
    <t>Column1698</t>
  </si>
  <si>
    <t>Column1699</t>
  </si>
  <si>
    <t>Column1700</t>
  </si>
  <si>
    <t>Column1701</t>
  </si>
  <si>
    <t>Column1702</t>
  </si>
  <si>
    <t>Column1703</t>
  </si>
  <si>
    <t>Column1704</t>
  </si>
  <si>
    <t>Column1705</t>
  </si>
  <si>
    <t>Column1706</t>
  </si>
  <si>
    <t>Column1707</t>
  </si>
  <si>
    <t>Column1708</t>
  </si>
  <si>
    <t>Column1709</t>
  </si>
  <si>
    <t>Column1710</t>
  </si>
  <si>
    <t>Column1711</t>
  </si>
  <si>
    <t>Column1712</t>
  </si>
  <si>
    <t>Column1713</t>
  </si>
  <si>
    <t>Column1714</t>
  </si>
  <si>
    <t>Column1715</t>
  </si>
  <si>
    <t>Column1716</t>
  </si>
  <si>
    <t>Column1717</t>
  </si>
  <si>
    <t>Column1718</t>
  </si>
  <si>
    <t>Column1719</t>
  </si>
  <si>
    <t>Column1720</t>
  </si>
  <si>
    <t>Column1721</t>
  </si>
  <si>
    <t>Column1722</t>
  </si>
  <si>
    <t>Column1723</t>
  </si>
  <si>
    <t>Column1724</t>
  </si>
  <si>
    <t>Column1725</t>
  </si>
  <si>
    <t>Column1726</t>
  </si>
  <si>
    <t>Column1727</t>
  </si>
  <si>
    <t>Column1728</t>
  </si>
  <si>
    <t>Column1729</t>
  </si>
  <si>
    <t>Column1730</t>
  </si>
  <si>
    <t>Column1731</t>
  </si>
  <si>
    <t>Column1732</t>
  </si>
  <si>
    <t>Column1733</t>
  </si>
  <si>
    <t>Column1734</t>
  </si>
  <si>
    <t>Column1735</t>
  </si>
  <si>
    <t>Column1736</t>
  </si>
  <si>
    <t>Column1737</t>
  </si>
  <si>
    <t>Column1738</t>
  </si>
  <si>
    <t>Column1739</t>
  </si>
  <si>
    <t>Column1740</t>
  </si>
  <si>
    <t>Column1741</t>
  </si>
  <si>
    <t>Column1742</t>
  </si>
  <si>
    <t>Column1743</t>
  </si>
  <si>
    <t>Column1744</t>
  </si>
  <si>
    <t>Column1745</t>
  </si>
  <si>
    <t>Column1746</t>
  </si>
  <si>
    <t>Column1747</t>
  </si>
  <si>
    <t>Column1748</t>
  </si>
  <si>
    <t>Column1749</t>
  </si>
  <si>
    <t>Column1750</t>
  </si>
  <si>
    <t>Column1751</t>
  </si>
  <si>
    <t>Column1752</t>
  </si>
  <si>
    <t>Column1753</t>
  </si>
  <si>
    <t>Column1754</t>
  </si>
  <si>
    <t>Column1755</t>
  </si>
  <si>
    <t>Column1756</t>
  </si>
  <si>
    <t>Column1757</t>
  </si>
  <si>
    <t>Column1758</t>
  </si>
  <si>
    <t>Column1759</t>
  </si>
  <si>
    <t>Column1760</t>
  </si>
  <si>
    <t>Column1761</t>
  </si>
  <si>
    <t>Column1762</t>
  </si>
  <si>
    <t>Column1763</t>
  </si>
  <si>
    <t>Column1764</t>
  </si>
  <si>
    <t>Column1765</t>
  </si>
  <si>
    <t>Column1766</t>
  </si>
  <si>
    <t>Column1767</t>
  </si>
  <si>
    <t>Column1768</t>
  </si>
  <si>
    <t>Column1769</t>
  </si>
  <si>
    <t>Column1770</t>
  </si>
  <si>
    <t>Column1771</t>
  </si>
  <si>
    <t>Column1772</t>
  </si>
  <si>
    <t>Column1773</t>
  </si>
  <si>
    <t>Column1774</t>
  </si>
  <si>
    <t>Column1775</t>
  </si>
  <si>
    <t>Column1776</t>
  </si>
  <si>
    <t>Column1777</t>
  </si>
  <si>
    <t>Column1778</t>
  </si>
  <si>
    <t>Column1779</t>
  </si>
  <si>
    <t>Column1780</t>
  </si>
  <si>
    <t>Column1781</t>
  </si>
  <si>
    <t>Column1782</t>
  </si>
  <si>
    <t>Column1783</t>
  </si>
  <si>
    <t>Column1784</t>
  </si>
  <si>
    <t>Column1785</t>
  </si>
  <si>
    <t>Column1786</t>
  </si>
  <si>
    <t>Column1787</t>
  </si>
  <si>
    <t>Column1788</t>
  </si>
  <si>
    <t>Column1789</t>
  </si>
  <si>
    <t>Column1790</t>
  </si>
  <si>
    <t>Column1791</t>
  </si>
  <si>
    <t>Column1792</t>
  </si>
  <si>
    <t>Column1793</t>
  </si>
  <si>
    <t>Column1794</t>
  </si>
  <si>
    <t>Column1795</t>
  </si>
  <si>
    <t>Column1796</t>
  </si>
  <si>
    <t>Column1797</t>
  </si>
  <si>
    <t>Column1798</t>
  </si>
  <si>
    <t>Column1799</t>
  </si>
  <si>
    <t>Column1800</t>
  </si>
  <si>
    <t>Column1801</t>
  </si>
  <si>
    <t>Column1802</t>
  </si>
  <si>
    <t>Column1803</t>
  </si>
  <si>
    <t>Column1804</t>
  </si>
  <si>
    <t>Column1805</t>
  </si>
  <si>
    <t>Column1806</t>
  </si>
  <si>
    <t>Column1807</t>
  </si>
  <si>
    <t>Column1808</t>
  </si>
  <si>
    <t>Column1809</t>
  </si>
  <si>
    <t>Column1810</t>
  </si>
  <si>
    <t>Column1811</t>
  </si>
  <si>
    <t>Column1812</t>
  </si>
  <si>
    <t>Column1813</t>
  </si>
  <si>
    <t>Column1814</t>
  </si>
  <si>
    <t>Column1815</t>
  </si>
  <si>
    <t>Column1816</t>
  </si>
  <si>
    <t>Column1817</t>
  </si>
  <si>
    <t>Column1818</t>
  </si>
  <si>
    <t>Column1819</t>
  </si>
  <si>
    <t>Column1820</t>
  </si>
  <si>
    <t>Column1821</t>
  </si>
  <si>
    <t>Column1822</t>
  </si>
  <si>
    <t>Column1823</t>
  </si>
  <si>
    <t>Column1824</t>
  </si>
  <si>
    <t>Column1825</t>
  </si>
  <si>
    <t>Column1826</t>
  </si>
  <si>
    <t>Column1827</t>
  </si>
  <si>
    <t>Column1828</t>
  </si>
  <si>
    <t>Column1829</t>
  </si>
  <si>
    <t>Column1830</t>
  </si>
  <si>
    <t>Column1831</t>
  </si>
  <si>
    <t>Column1832</t>
  </si>
  <si>
    <t>Column1833</t>
  </si>
  <si>
    <t>Column1834</t>
  </si>
  <si>
    <t>Column1835</t>
  </si>
  <si>
    <t>Column1836</t>
  </si>
  <si>
    <t>Column1837</t>
  </si>
  <si>
    <t>Column1838</t>
  </si>
  <si>
    <t>Column1839</t>
  </si>
  <si>
    <t>Column1840</t>
  </si>
  <si>
    <t>Column1841</t>
  </si>
  <si>
    <t>Column1842</t>
  </si>
  <si>
    <t>Column1843</t>
  </si>
  <si>
    <t>Column1844</t>
  </si>
  <si>
    <t>Column1845</t>
  </si>
  <si>
    <t>Column1846</t>
  </si>
  <si>
    <t>Column1847</t>
  </si>
  <si>
    <t>Column1848</t>
  </si>
  <si>
    <t>Column1849</t>
  </si>
  <si>
    <t>Column1850</t>
  </si>
  <si>
    <t>Column1851</t>
  </si>
  <si>
    <t>Column1852</t>
  </si>
  <si>
    <t>Column1853</t>
  </si>
  <si>
    <t>Column1854</t>
  </si>
  <si>
    <t>Column1855</t>
  </si>
  <si>
    <t>Column1856</t>
  </si>
  <si>
    <t>Column1857</t>
  </si>
  <si>
    <t>Column1858</t>
  </si>
  <si>
    <t>Column1859</t>
  </si>
  <si>
    <t>Column1860</t>
  </si>
  <si>
    <t>Column1861</t>
  </si>
  <si>
    <t>Column1862</t>
  </si>
  <si>
    <t>Column1863</t>
  </si>
  <si>
    <t>Column1864</t>
  </si>
  <si>
    <t>Column1865</t>
  </si>
  <si>
    <t>Column1866</t>
  </si>
  <si>
    <t>Column1867</t>
  </si>
  <si>
    <t>Column1868</t>
  </si>
  <si>
    <t>Column1869</t>
  </si>
  <si>
    <t>Column1870</t>
  </si>
  <si>
    <t>Column1871</t>
  </si>
  <si>
    <t>Column1872</t>
  </si>
  <si>
    <t>Column1873</t>
  </si>
  <si>
    <t>Column1874</t>
  </si>
  <si>
    <t>Column1875</t>
  </si>
  <si>
    <t>Column1876</t>
  </si>
  <si>
    <t>Column1877</t>
  </si>
  <si>
    <t>Column1878</t>
  </si>
  <si>
    <t>Column1879</t>
  </si>
  <si>
    <t>Column1880</t>
  </si>
  <si>
    <t>Column1881</t>
  </si>
  <si>
    <t>Column1882</t>
  </si>
  <si>
    <t>Column1883</t>
  </si>
  <si>
    <t>Column1884</t>
  </si>
  <si>
    <t>Column1885</t>
  </si>
  <si>
    <t>Column1886</t>
  </si>
  <si>
    <t>Column1887</t>
  </si>
  <si>
    <t>Column1888</t>
  </si>
  <si>
    <t>Column1889</t>
  </si>
  <si>
    <t>Column1890</t>
  </si>
  <si>
    <t>Column1891</t>
  </si>
  <si>
    <t>Column1892</t>
  </si>
  <si>
    <t>Column1893</t>
  </si>
  <si>
    <t>Column1894</t>
  </si>
  <si>
    <t>Column1895</t>
  </si>
  <si>
    <t>Column1896</t>
  </si>
  <si>
    <t>Column1897</t>
  </si>
  <si>
    <t>Column1898</t>
  </si>
  <si>
    <t>Column1899</t>
  </si>
  <si>
    <t>Column1900</t>
  </si>
  <si>
    <t>Column1901</t>
  </si>
  <si>
    <t>Column1902</t>
  </si>
  <si>
    <t>Column1903</t>
  </si>
  <si>
    <t>Column1904</t>
  </si>
  <si>
    <t>Column1905</t>
  </si>
  <si>
    <t>Column1906</t>
  </si>
  <si>
    <t>Column1907</t>
  </si>
  <si>
    <t>Column1908</t>
  </si>
  <si>
    <t>Column1909</t>
  </si>
  <si>
    <t>Column1910</t>
  </si>
  <si>
    <t>Column1911</t>
  </si>
  <si>
    <t>Column1912</t>
  </si>
  <si>
    <t>Column1913</t>
  </si>
  <si>
    <t>Column1914</t>
  </si>
  <si>
    <t>Column1915</t>
  </si>
  <si>
    <t>Column1916</t>
  </si>
  <si>
    <t>Column1917</t>
  </si>
  <si>
    <t>Column1918</t>
  </si>
  <si>
    <t>Column1919</t>
  </si>
  <si>
    <t>Column1920</t>
  </si>
  <si>
    <t>Column1921</t>
  </si>
  <si>
    <t>Column1922</t>
  </si>
  <si>
    <t>Column1923</t>
  </si>
  <si>
    <t>Column1924</t>
  </si>
  <si>
    <t>Column1925</t>
  </si>
  <si>
    <t>Column1926</t>
  </si>
  <si>
    <t>Column1927</t>
  </si>
  <si>
    <t>Column1928</t>
  </si>
  <si>
    <t>Column1929</t>
  </si>
  <si>
    <t>Column1930</t>
  </si>
  <si>
    <t>Column1931</t>
  </si>
  <si>
    <t>Column1932</t>
  </si>
  <si>
    <t>Column1933</t>
  </si>
  <si>
    <t>Column1934</t>
  </si>
  <si>
    <t>Column1935</t>
  </si>
  <si>
    <t>Column1936</t>
  </si>
  <si>
    <t>Column1937</t>
  </si>
  <si>
    <t>Column1938</t>
  </si>
  <si>
    <t>Column1939</t>
  </si>
  <si>
    <t>Column1940</t>
  </si>
  <si>
    <t>Column1941</t>
  </si>
  <si>
    <t>Column1942</t>
  </si>
  <si>
    <t>Column1943</t>
  </si>
  <si>
    <t>Column1944</t>
  </si>
  <si>
    <t>Column1945</t>
  </si>
  <si>
    <t>Column1946</t>
  </si>
  <si>
    <t>Column1947</t>
  </si>
  <si>
    <t>Column1948</t>
  </si>
  <si>
    <t>Column1949</t>
  </si>
  <si>
    <t>Column1950</t>
  </si>
  <si>
    <t>Column1951</t>
  </si>
  <si>
    <t>Column1952</t>
  </si>
  <si>
    <t>Column1953</t>
  </si>
  <si>
    <t>Column1954</t>
  </si>
  <si>
    <t>Column1955</t>
  </si>
  <si>
    <t>Column1956</t>
  </si>
  <si>
    <t>Column1957</t>
  </si>
  <si>
    <t>Column1958</t>
  </si>
  <si>
    <t>Column1959</t>
  </si>
  <si>
    <t>Column1960</t>
  </si>
  <si>
    <t>Column1961</t>
  </si>
  <si>
    <t>Column1962</t>
  </si>
  <si>
    <t>Column1963</t>
  </si>
  <si>
    <t>Column1964</t>
  </si>
  <si>
    <t>Column1965</t>
  </si>
  <si>
    <t>Column1966</t>
  </si>
  <si>
    <t>Column1967</t>
  </si>
  <si>
    <t>Column1968</t>
  </si>
  <si>
    <t>Column1969</t>
  </si>
  <si>
    <t>Column1970</t>
  </si>
  <si>
    <t>Column1971</t>
  </si>
  <si>
    <t>Column1972</t>
  </si>
  <si>
    <t>Column1973</t>
  </si>
  <si>
    <t>Column1974</t>
  </si>
  <si>
    <t>Column1975</t>
  </si>
  <si>
    <t>Column1976</t>
  </si>
  <si>
    <t>Column1977</t>
  </si>
  <si>
    <t>Column1978</t>
  </si>
  <si>
    <t>Column1979</t>
  </si>
  <si>
    <t>Column1980</t>
  </si>
  <si>
    <t>Column1981</t>
  </si>
  <si>
    <t>Column1982</t>
  </si>
  <si>
    <t>Column1983</t>
  </si>
  <si>
    <t>Column1984</t>
  </si>
  <si>
    <t>Column1985</t>
  </si>
  <si>
    <t>Column1986</t>
  </si>
  <si>
    <t>Column1987</t>
  </si>
  <si>
    <t>Column1988</t>
  </si>
  <si>
    <t>Column1989</t>
  </si>
  <si>
    <t>Column1990</t>
  </si>
  <si>
    <t>Column1991</t>
  </si>
  <si>
    <t>Column1992</t>
  </si>
  <si>
    <t>Column1993</t>
  </si>
  <si>
    <t>Column1994</t>
  </si>
  <si>
    <t>Column1995</t>
  </si>
  <si>
    <t>Column1996</t>
  </si>
  <si>
    <t>Column1997</t>
  </si>
  <si>
    <t>Column1998</t>
  </si>
  <si>
    <t>Column1999</t>
  </si>
  <si>
    <t>Column2000</t>
  </si>
  <si>
    <t>Column2001</t>
  </si>
  <si>
    <t>Column2002</t>
  </si>
  <si>
    <t>Column2003</t>
  </si>
  <si>
    <t>Column2004</t>
  </si>
  <si>
    <t>Column2005</t>
  </si>
  <si>
    <t>Column2006</t>
  </si>
  <si>
    <t>Column2007</t>
  </si>
  <si>
    <t>Column2008</t>
  </si>
  <si>
    <t>Column2009</t>
  </si>
  <si>
    <t>Column2010</t>
  </si>
  <si>
    <t>Column2011</t>
  </si>
  <si>
    <t>Column2012</t>
  </si>
  <si>
    <t>Column2013</t>
  </si>
  <si>
    <t>Column2014</t>
  </si>
  <si>
    <t>Column2015</t>
  </si>
  <si>
    <t>Column2016</t>
  </si>
  <si>
    <t>Column2017</t>
  </si>
  <si>
    <t>Column2018</t>
  </si>
  <si>
    <t>Column2019</t>
  </si>
  <si>
    <t>Column2020</t>
  </si>
  <si>
    <t>Column2021</t>
  </si>
  <si>
    <t>Column2022</t>
  </si>
  <si>
    <t>Column2023</t>
  </si>
  <si>
    <t>Column2024</t>
  </si>
  <si>
    <t>Column2025</t>
  </si>
  <si>
    <t>Column2026</t>
  </si>
  <si>
    <t>Column2027</t>
  </si>
  <si>
    <t>Column2028</t>
  </si>
  <si>
    <t>Column2029</t>
  </si>
  <si>
    <t>Column2030</t>
  </si>
  <si>
    <t>Column2031</t>
  </si>
  <si>
    <t>Column2032</t>
  </si>
  <si>
    <t>Column2033</t>
  </si>
  <si>
    <t>Column2034</t>
  </si>
  <si>
    <t>Column2035</t>
  </si>
  <si>
    <t>Column2036</t>
  </si>
  <si>
    <t>Column2037</t>
  </si>
  <si>
    <t>Column2038</t>
  </si>
  <si>
    <t>Column2039</t>
  </si>
  <si>
    <t>Column2040</t>
  </si>
  <si>
    <t>Column2041</t>
  </si>
  <si>
    <t>Column2042</t>
  </si>
  <si>
    <t>Column2043</t>
  </si>
  <si>
    <t>Column2044</t>
  </si>
  <si>
    <t>Column2045</t>
  </si>
  <si>
    <t>Column2046</t>
  </si>
  <si>
    <t>Column2047</t>
  </si>
  <si>
    <t>Column2048</t>
  </si>
  <si>
    <t>Column2049</t>
  </si>
  <si>
    <t>Column2050</t>
  </si>
  <si>
    <t>Column2051</t>
  </si>
  <si>
    <t>Column2052</t>
  </si>
  <si>
    <t>Column2053</t>
  </si>
  <si>
    <t>Column2054</t>
  </si>
  <si>
    <t>Column2055</t>
  </si>
  <si>
    <t>Column2056</t>
  </si>
  <si>
    <t>Column2057</t>
  </si>
  <si>
    <t>Column2058</t>
  </si>
  <si>
    <t>Column2059</t>
  </si>
  <si>
    <t>Column2060</t>
  </si>
  <si>
    <t>Column2061</t>
  </si>
  <si>
    <t>Column2062</t>
  </si>
  <si>
    <t>Column2063</t>
  </si>
  <si>
    <t>Column2064</t>
  </si>
  <si>
    <t>Column2065</t>
  </si>
  <si>
    <t>Column2066</t>
  </si>
  <si>
    <t>Column2067</t>
  </si>
  <si>
    <t>Column2068</t>
  </si>
  <si>
    <t>Column2069</t>
  </si>
  <si>
    <t>Column2070</t>
  </si>
  <si>
    <t>Column2071</t>
  </si>
  <si>
    <t>Column2072</t>
  </si>
  <si>
    <t>Column2073</t>
  </si>
  <si>
    <t>Column2074</t>
  </si>
  <si>
    <t>Column2075</t>
  </si>
  <si>
    <t>Column2076</t>
  </si>
  <si>
    <t>Column2077</t>
  </si>
  <si>
    <t>Column2078</t>
  </si>
  <si>
    <t>Column2079</t>
  </si>
  <si>
    <t>Column2080</t>
  </si>
  <si>
    <t>Column2081</t>
  </si>
  <si>
    <t>Column2082</t>
  </si>
  <si>
    <t>Column2083</t>
  </si>
  <si>
    <t>Column2084</t>
  </si>
  <si>
    <t>Column2085</t>
  </si>
  <si>
    <t>Column2086</t>
  </si>
  <si>
    <t>Column2087</t>
  </si>
  <si>
    <t>Column2088</t>
  </si>
  <si>
    <t>Column2089</t>
  </si>
  <si>
    <t>Column2090</t>
  </si>
  <si>
    <t>Column2091</t>
  </si>
  <si>
    <t>Column2092</t>
  </si>
  <si>
    <t>Column2093</t>
  </si>
  <si>
    <t>Column2094</t>
  </si>
  <si>
    <t>Column2095</t>
  </si>
  <si>
    <t>Column2096</t>
  </si>
  <si>
    <t>Column2097</t>
  </si>
  <si>
    <t>Column2098</t>
  </si>
  <si>
    <t>Column2099</t>
  </si>
  <si>
    <t>Column2100</t>
  </si>
  <si>
    <t>Column2101</t>
  </si>
  <si>
    <t>Column2102</t>
  </si>
  <si>
    <t>Column2103</t>
  </si>
  <si>
    <t>Column2104</t>
  </si>
  <si>
    <t>Column2105</t>
  </si>
  <si>
    <t>Column2106</t>
  </si>
  <si>
    <t>Column2107</t>
  </si>
  <si>
    <t>Column2108</t>
  </si>
  <si>
    <t>Column2109</t>
  </si>
  <si>
    <t>Column2110</t>
  </si>
  <si>
    <t>Column2111</t>
  </si>
  <si>
    <t>Column2112</t>
  </si>
  <si>
    <t>Column2113</t>
  </si>
  <si>
    <t>Column2114</t>
  </si>
  <si>
    <t>Column2115</t>
  </si>
  <si>
    <t>Column2116</t>
  </si>
  <si>
    <t>Column2117</t>
  </si>
  <si>
    <t>Column2118</t>
  </si>
  <si>
    <t>Column2119</t>
  </si>
  <si>
    <t>Column2120</t>
  </si>
  <si>
    <t>Column2121</t>
  </si>
  <si>
    <t>Column2122</t>
  </si>
  <si>
    <t>Column2123</t>
  </si>
  <si>
    <t>Column2124</t>
  </si>
  <si>
    <t>Column2125</t>
  </si>
  <si>
    <t>Column2126</t>
  </si>
  <si>
    <t>Column2127</t>
  </si>
  <si>
    <t>Column2128</t>
  </si>
  <si>
    <t>Column2129</t>
  </si>
  <si>
    <t>Column2130</t>
  </si>
  <si>
    <t>Column2131</t>
  </si>
  <si>
    <t>Column2132</t>
  </si>
  <si>
    <t>Column2133</t>
  </si>
  <si>
    <t>Column2134</t>
  </si>
  <si>
    <t>Column2135</t>
  </si>
  <si>
    <t>Column2136</t>
  </si>
  <si>
    <t>Column2137</t>
  </si>
  <si>
    <t>Column2138</t>
  </si>
  <si>
    <t>Column2139</t>
  </si>
  <si>
    <t>Column2140</t>
  </si>
  <si>
    <t>Column2141</t>
  </si>
  <si>
    <t>Column2142</t>
  </si>
  <si>
    <t>Column2143</t>
  </si>
  <si>
    <t>Column2144</t>
  </si>
  <si>
    <t>Column2145</t>
  </si>
  <si>
    <t>Column2146</t>
  </si>
  <si>
    <t>Column2147</t>
  </si>
  <si>
    <t>Column2148</t>
  </si>
  <si>
    <t>Column2149</t>
  </si>
  <si>
    <t>Column2150</t>
  </si>
  <si>
    <t>Column2151</t>
  </si>
  <si>
    <t>Column2152</t>
  </si>
  <si>
    <t>Column2153</t>
  </si>
  <si>
    <t>Column2154</t>
  </si>
  <si>
    <t>Column2155</t>
  </si>
  <si>
    <t>Column2156</t>
  </si>
  <si>
    <t>Column2157</t>
  </si>
  <si>
    <t>Column2158</t>
  </si>
  <si>
    <t>Column2159</t>
  </si>
  <si>
    <t>Column2160</t>
  </si>
  <si>
    <t>Column2161</t>
  </si>
  <si>
    <t>Column2162</t>
  </si>
  <si>
    <t>Column2163</t>
  </si>
  <si>
    <t>Column2164</t>
  </si>
  <si>
    <t>Column2165</t>
  </si>
  <si>
    <t>Column2166</t>
  </si>
  <si>
    <t>Column2167</t>
  </si>
  <si>
    <t>Column2168</t>
  </si>
  <si>
    <t>Column2169</t>
  </si>
  <si>
    <t>Column2170</t>
  </si>
  <si>
    <t>Column2171</t>
  </si>
  <si>
    <t>Column2172</t>
  </si>
  <si>
    <t>Column2173</t>
  </si>
  <si>
    <t>Column2174</t>
  </si>
  <si>
    <t>Column2175</t>
  </si>
  <si>
    <t>Column2176</t>
  </si>
  <si>
    <t>Column2177</t>
  </si>
  <si>
    <t>Column2178</t>
  </si>
  <si>
    <t>Column2179</t>
  </si>
  <si>
    <t>Column2180</t>
  </si>
  <si>
    <t>Column2181</t>
  </si>
  <si>
    <t>Column2182</t>
  </si>
  <si>
    <t>Column2183</t>
  </si>
  <si>
    <t>Column2184</t>
  </si>
  <si>
    <t>Column2185</t>
  </si>
  <si>
    <t>Column2186</t>
  </si>
  <si>
    <t>Column2187</t>
  </si>
  <si>
    <t>Column2188</t>
  </si>
  <si>
    <t>Column2189</t>
  </si>
  <si>
    <t>Column2190</t>
  </si>
  <si>
    <t>Column2191</t>
  </si>
  <si>
    <t>Column2192</t>
  </si>
  <si>
    <t>Column2193</t>
  </si>
  <si>
    <t>Column2194</t>
  </si>
  <si>
    <t>Column2195</t>
  </si>
  <si>
    <t>Column2196</t>
  </si>
  <si>
    <t>Column2197</t>
  </si>
  <si>
    <t>Column2198</t>
  </si>
  <si>
    <t>Column2199</t>
  </si>
  <si>
    <t>Column2200</t>
  </si>
  <si>
    <t>Column2201</t>
  </si>
  <si>
    <t>Column2202</t>
  </si>
  <si>
    <t>Column2203</t>
  </si>
  <si>
    <t>Column2204</t>
  </si>
  <si>
    <t>Column2205</t>
  </si>
  <si>
    <t>Column2206</t>
  </si>
  <si>
    <t>Column2207</t>
  </si>
  <si>
    <t>Column2208</t>
  </si>
  <si>
    <t>Column2209</t>
  </si>
  <si>
    <t>Column2210</t>
  </si>
  <si>
    <t>Column2211</t>
  </si>
  <si>
    <t>Column2212</t>
  </si>
  <si>
    <t>Column2213</t>
  </si>
  <si>
    <t>Column2214</t>
  </si>
  <si>
    <t>Column2215</t>
  </si>
  <si>
    <t>Column2216</t>
  </si>
  <si>
    <t>Column2217</t>
  </si>
  <si>
    <t>Column2218</t>
  </si>
  <si>
    <t>Column2219</t>
  </si>
  <si>
    <t>Column2220</t>
  </si>
  <si>
    <t>Column2221</t>
  </si>
  <si>
    <t>Column2222</t>
  </si>
  <si>
    <t>Column2223</t>
  </si>
  <si>
    <t>Column2224</t>
  </si>
  <si>
    <t>Column2225</t>
  </si>
  <si>
    <t>Column2226</t>
  </si>
  <si>
    <t>Column2227</t>
  </si>
  <si>
    <t>Column2228</t>
  </si>
  <si>
    <t>Column2229</t>
  </si>
  <si>
    <t>Column2230</t>
  </si>
  <si>
    <t>Column2231</t>
  </si>
  <si>
    <t>Column2232</t>
  </si>
  <si>
    <t>Column2233</t>
  </si>
  <si>
    <t>Column2234</t>
  </si>
  <si>
    <t>Column2235</t>
  </si>
  <si>
    <t>Column2236</t>
  </si>
  <si>
    <t>Column2237</t>
  </si>
  <si>
    <t>Column2238</t>
  </si>
  <si>
    <t>Column2239</t>
  </si>
  <si>
    <t>Column2240</t>
  </si>
  <si>
    <t>Column2241</t>
  </si>
  <si>
    <t>Column2242</t>
  </si>
  <si>
    <t>Column2243</t>
  </si>
  <si>
    <t>Column2244</t>
  </si>
  <si>
    <t>Column2245</t>
  </si>
  <si>
    <t>Column2246</t>
  </si>
  <si>
    <t>Column2247</t>
  </si>
  <si>
    <t>Column2248</t>
  </si>
  <si>
    <t>Column2249</t>
  </si>
  <si>
    <t>Column2250</t>
  </si>
  <si>
    <t>Column2251</t>
  </si>
  <si>
    <t>Column2252</t>
  </si>
  <si>
    <t>Column2253</t>
  </si>
  <si>
    <t>Column2254</t>
  </si>
  <si>
    <t>Column2255</t>
  </si>
  <si>
    <t>Column2256</t>
  </si>
  <si>
    <t>Column2257</t>
  </si>
  <si>
    <t>Column2258</t>
  </si>
  <si>
    <t>Column2259</t>
  </si>
  <si>
    <t>Column2260</t>
  </si>
  <si>
    <t>Column2261</t>
  </si>
  <si>
    <t>Column2262</t>
  </si>
  <si>
    <t>Column2263</t>
  </si>
  <si>
    <t>Column2264</t>
  </si>
  <si>
    <t>Column2265</t>
  </si>
  <si>
    <t>Column2266</t>
  </si>
  <si>
    <t>Column2267</t>
  </si>
  <si>
    <t>Column2268</t>
  </si>
  <si>
    <t>Column2269</t>
  </si>
  <si>
    <t>Column2270</t>
  </si>
  <si>
    <t>Column2271</t>
  </si>
  <si>
    <t>Column2272</t>
  </si>
  <si>
    <t>Column2273</t>
  </si>
  <si>
    <t>Column2274</t>
  </si>
  <si>
    <t>Column2275</t>
  </si>
  <si>
    <t>Column2276</t>
  </si>
  <si>
    <t>Column2277</t>
  </si>
  <si>
    <t>Column2278</t>
  </si>
  <si>
    <t>Column2279</t>
  </si>
  <si>
    <t>Column2280</t>
  </si>
  <si>
    <t>Column2281</t>
  </si>
  <si>
    <t>Column2282</t>
  </si>
  <si>
    <t>Column2283</t>
  </si>
  <si>
    <t>Column2284</t>
  </si>
  <si>
    <t>Column2285</t>
  </si>
  <si>
    <t>Column2286</t>
  </si>
  <si>
    <t>Column2287</t>
  </si>
  <si>
    <t>Column2288</t>
  </si>
  <si>
    <t>Column2289</t>
  </si>
  <si>
    <t>Column2290</t>
  </si>
  <si>
    <t>Column2291</t>
  </si>
  <si>
    <t>Column2292</t>
  </si>
  <si>
    <t>Column2293</t>
  </si>
  <si>
    <t>Column2294</t>
  </si>
  <si>
    <t>Column2295</t>
  </si>
  <si>
    <t>Column2296</t>
  </si>
  <si>
    <t>Column2297</t>
  </si>
  <si>
    <t>Column2298</t>
  </si>
  <si>
    <t>Column2299</t>
  </si>
  <si>
    <t>Column2300</t>
  </si>
  <si>
    <t>Column2301</t>
  </si>
  <si>
    <t>Column2302</t>
  </si>
  <si>
    <t>Column2303</t>
  </si>
  <si>
    <t>Column2304</t>
  </si>
  <si>
    <t>Column2305</t>
  </si>
  <si>
    <t>Column2306</t>
  </si>
  <si>
    <t>Column2307</t>
  </si>
  <si>
    <t>Column2308</t>
  </si>
  <si>
    <t>Column2309</t>
  </si>
  <si>
    <t>Column2310</t>
  </si>
  <si>
    <t>Column2311</t>
  </si>
  <si>
    <t>Column2312</t>
  </si>
  <si>
    <t>Column2313</t>
  </si>
  <si>
    <t>Column2314</t>
  </si>
  <si>
    <t>Column2315</t>
  </si>
  <si>
    <t>Column2316</t>
  </si>
  <si>
    <t>Column2317</t>
  </si>
  <si>
    <t>Column2318</t>
  </si>
  <si>
    <t>Column2319</t>
  </si>
  <si>
    <t>Column2320</t>
  </si>
  <si>
    <t>Column2321</t>
  </si>
  <si>
    <t>Column2322</t>
  </si>
  <si>
    <t>Column2323</t>
  </si>
  <si>
    <t>Column2324</t>
  </si>
  <si>
    <t>Column2325</t>
  </si>
  <si>
    <t>Column2326</t>
  </si>
  <si>
    <t>Column2327</t>
  </si>
  <si>
    <t>Column2328</t>
  </si>
  <si>
    <t>Column2329</t>
  </si>
  <si>
    <t>Column2330</t>
  </si>
  <si>
    <t>Column2331</t>
  </si>
  <si>
    <t>Column2332</t>
  </si>
  <si>
    <t>Column2333</t>
  </si>
  <si>
    <t>Column2334</t>
  </si>
  <si>
    <t>Column2335</t>
  </si>
  <si>
    <t>Column2336</t>
  </si>
  <si>
    <t>Column2337</t>
  </si>
  <si>
    <t>Column2338</t>
  </si>
  <si>
    <t>Column2339</t>
  </si>
  <si>
    <t>Column2340</t>
  </si>
  <si>
    <t>Column2341</t>
  </si>
  <si>
    <t>Column2342</t>
  </si>
  <si>
    <t>Column2343</t>
  </si>
  <si>
    <t>Column2344</t>
  </si>
  <si>
    <t>Column2345</t>
  </si>
  <si>
    <t>Column2346</t>
  </si>
  <si>
    <t>Column2347</t>
  </si>
  <si>
    <t>Column2348</t>
  </si>
  <si>
    <t>Column2349</t>
  </si>
  <si>
    <t>Column2350</t>
  </si>
  <si>
    <t>Column2351</t>
  </si>
  <si>
    <t>Column2352</t>
  </si>
  <si>
    <t>Column2353</t>
  </si>
  <si>
    <t>Column2354</t>
  </si>
  <si>
    <t>Column2355</t>
  </si>
  <si>
    <t>Column2356</t>
  </si>
  <si>
    <t>Column2357</t>
  </si>
  <si>
    <t>Column2358</t>
  </si>
  <si>
    <t>Column2359</t>
  </si>
  <si>
    <t>Column2360</t>
  </si>
  <si>
    <t>Column2361</t>
  </si>
  <si>
    <t>Column2362</t>
  </si>
  <si>
    <t>Column2363</t>
  </si>
  <si>
    <t>Column2364</t>
  </si>
  <si>
    <t>Column2365</t>
  </si>
  <si>
    <t>Column2366</t>
  </si>
  <si>
    <t>Column2367</t>
  </si>
  <si>
    <t>Column2368</t>
  </si>
  <si>
    <t>Column2369</t>
  </si>
  <si>
    <t>Column2370</t>
  </si>
  <si>
    <t>Column2371</t>
  </si>
  <si>
    <t>Column2372</t>
  </si>
  <si>
    <t>Column2373</t>
  </si>
  <si>
    <t>Column2374</t>
  </si>
  <si>
    <t>Column2375</t>
  </si>
  <si>
    <t>Column2376</t>
  </si>
  <si>
    <t>Column2377</t>
  </si>
  <si>
    <t>Column2378</t>
  </si>
  <si>
    <t>Column2379</t>
  </si>
  <si>
    <t>Column2380</t>
  </si>
  <si>
    <t>Column2381</t>
  </si>
  <si>
    <t>Column2382</t>
  </si>
  <si>
    <t>Column2383</t>
  </si>
  <si>
    <t>Column2384</t>
  </si>
  <si>
    <t>Column2385</t>
  </si>
  <si>
    <t>Column2386</t>
  </si>
  <si>
    <t>Column2387</t>
  </si>
  <si>
    <t>Column2388</t>
  </si>
  <si>
    <t>Column2389</t>
  </si>
  <si>
    <t>Column2390</t>
  </si>
  <si>
    <t>Column2391</t>
  </si>
  <si>
    <t>Column2392</t>
  </si>
  <si>
    <t>Column2393</t>
  </si>
  <si>
    <t>Column2394</t>
  </si>
  <si>
    <t>Column2395</t>
  </si>
  <si>
    <t>Column2396</t>
  </si>
  <si>
    <t>Column2397</t>
  </si>
  <si>
    <t>Column2398</t>
  </si>
  <si>
    <t>Column2399</t>
  </si>
  <si>
    <t>Column2400</t>
  </si>
  <si>
    <t>Column2401</t>
  </si>
  <si>
    <t>Column2402</t>
  </si>
  <si>
    <t>Column2403</t>
  </si>
  <si>
    <t>Column2404</t>
  </si>
  <si>
    <t>Column2405</t>
  </si>
  <si>
    <t>Column2406</t>
  </si>
  <si>
    <t>Column2407</t>
  </si>
  <si>
    <t>Column2408</t>
  </si>
  <si>
    <t>Column2409</t>
  </si>
  <si>
    <t>Column2410</t>
  </si>
  <si>
    <t>Column2411</t>
  </si>
  <si>
    <t>Column2412</t>
  </si>
  <si>
    <t>Column2413</t>
  </si>
  <si>
    <t>Column2414</t>
  </si>
  <si>
    <t>Column2415</t>
  </si>
  <si>
    <t>Column2416</t>
  </si>
  <si>
    <t>Column2417</t>
  </si>
  <si>
    <t>Column2418</t>
  </si>
  <si>
    <t>Column2419</t>
  </si>
  <si>
    <t>Column2420</t>
  </si>
  <si>
    <t>Column2421</t>
  </si>
  <si>
    <t>Column2422</t>
  </si>
  <si>
    <t>Column2423</t>
  </si>
  <si>
    <t>Column2424</t>
  </si>
  <si>
    <t>Column2425</t>
  </si>
  <si>
    <t>Column2426</t>
  </si>
  <si>
    <t>Column2427</t>
  </si>
  <si>
    <t>Column2428</t>
  </si>
  <si>
    <t>Column2429</t>
  </si>
  <si>
    <t>Column2430</t>
  </si>
  <si>
    <t>Column2431</t>
  </si>
  <si>
    <t>Column2432</t>
  </si>
  <si>
    <t>Column2433</t>
  </si>
  <si>
    <t>Column2434</t>
  </si>
  <si>
    <t>Column2435</t>
  </si>
  <si>
    <t>Column2436</t>
  </si>
  <si>
    <t>Column2437</t>
  </si>
  <si>
    <t>Column2438</t>
  </si>
  <si>
    <t>Column2439</t>
  </si>
  <si>
    <t>Column2440</t>
  </si>
  <si>
    <t>Column2441</t>
  </si>
  <si>
    <t>Column2442</t>
  </si>
  <si>
    <t>Column2443</t>
  </si>
  <si>
    <t>Column2444</t>
  </si>
  <si>
    <t>Column2445</t>
  </si>
  <si>
    <t>Column2446</t>
  </si>
  <si>
    <t>Column2447</t>
  </si>
  <si>
    <t>Column2448</t>
  </si>
  <si>
    <t>Column2449</t>
  </si>
  <si>
    <t>Column2450</t>
  </si>
  <si>
    <t>Column2451</t>
  </si>
  <si>
    <t>Column2452</t>
  </si>
  <si>
    <t>Column2453</t>
  </si>
  <si>
    <t>Column2454</t>
  </si>
  <si>
    <t>Column2455</t>
  </si>
  <si>
    <t>Column2456</t>
  </si>
  <si>
    <t>Column2457</t>
  </si>
  <si>
    <t>Column2458</t>
  </si>
  <si>
    <t>Column2459</t>
  </si>
  <si>
    <t>Column2460</t>
  </si>
  <si>
    <t>Column2461</t>
  </si>
  <si>
    <t>Column2462</t>
  </si>
  <si>
    <t>Column2463</t>
  </si>
  <si>
    <t>Column2464</t>
  </si>
  <si>
    <t>Column2465</t>
  </si>
  <si>
    <t>Column2466</t>
  </si>
  <si>
    <t>Column2467</t>
  </si>
  <si>
    <t>Column2468</t>
  </si>
  <si>
    <t>Column2469</t>
  </si>
  <si>
    <t>Column2470</t>
  </si>
  <si>
    <t>Column2471</t>
  </si>
  <si>
    <t>Column2472</t>
  </si>
  <si>
    <t>Column2473</t>
  </si>
  <si>
    <t>Column2474</t>
  </si>
  <si>
    <t>Column2475</t>
  </si>
  <si>
    <t>Column2476</t>
  </si>
  <si>
    <t>Column2477</t>
  </si>
  <si>
    <t>Column2478</t>
  </si>
  <si>
    <t>Column2479</t>
  </si>
  <si>
    <t>Column2480</t>
  </si>
  <si>
    <t>Column2481</t>
  </si>
  <si>
    <t>Column2482</t>
  </si>
  <si>
    <t>Column2483</t>
  </si>
  <si>
    <t>Column2484</t>
  </si>
  <si>
    <t>Column2485</t>
  </si>
  <si>
    <t>Column2486</t>
  </si>
  <si>
    <t>Column2487</t>
  </si>
  <si>
    <t>Column2488</t>
  </si>
  <si>
    <t>Column2489</t>
  </si>
  <si>
    <t>Column2490</t>
  </si>
  <si>
    <t>Column2491</t>
  </si>
  <si>
    <t>Column2492</t>
  </si>
  <si>
    <t>Column2493</t>
  </si>
  <si>
    <t>Column2494</t>
  </si>
  <si>
    <t>Column2495</t>
  </si>
  <si>
    <t>Column2496</t>
  </si>
  <si>
    <t>Column2497</t>
  </si>
  <si>
    <t>Column2498</t>
  </si>
  <si>
    <t>Column2499</t>
  </si>
  <si>
    <t>Column2500</t>
  </si>
  <si>
    <t>Column2501</t>
  </si>
  <si>
    <t>Column2502</t>
  </si>
  <si>
    <t>Column2503</t>
  </si>
  <si>
    <t>Column2504</t>
  </si>
  <si>
    <t>Column2505</t>
  </si>
  <si>
    <t>Column2506</t>
  </si>
  <si>
    <t>Column2507</t>
  </si>
  <si>
    <t>Column2508</t>
  </si>
  <si>
    <t>Column2509</t>
  </si>
  <si>
    <t>Column2510</t>
  </si>
  <si>
    <t>Column2511</t>
  </si>
  <si>
    <t>Column2512</t>
  </si>
  <si>
    <t>Column2513</t>
  </si>
  <si>
    <t>Column2514</t>
  </si>
  <si>
    <t>Column2515</t>
  </si>
  <si>
    <t>Column2516</t>
  </si>
  <si>
    <t>Column2517</t>
  </si>
  <si>
    <t>Column2518</t>
  </si>
  <si>
    <t>Column2519</t>
  </si>
  <si>
    <t>Column2520</t>
  </si>
  <si>
    <t>Column2521</t>
  </si>
  <si>
    <t>Column2522</t>
  </si>
  <si>
    <t>Column2523</t>
  </si>
  <si>
    <t>Column2524</t>
  </si>
  <si>
    <t>Column2525</t>
  </si>
  <si>
    <t>Column2526</t>
  </si>
  <si>
    <t>Column2527</t>
  </si>
  <si>
    <t>Column2528</t>
  </si>
  <si>
    <t>Column2529</t>
  </si>
  <si>
    <t>Column2530</t>
  </si>
  <si>
    <t>Column2531</t>
  </si>
  <si>
    <t>Column2532</t>
  </si>
  <si>
    <t>Column2533</t>
  </si>
  <si>
    <t>Column2534</t>
  </si>
  <si>
    <t>Column2535</t>
  </si>
  <si>
    <t>Column2536</t>
  </si>
  <si>
    <t>Column2537</t>
  </si>
  <si>
    <t>Column2538</t>
  </si>
  <si>
    <t>Column2539</t>
  </si>
  <si>
    <t>Column2540</t>
  </si>
  <si>
    <t>Column2541</t>
  </si>
  <si>
    <t>Column2542</t>
  </si>
  <si>
    <t>Column2543</t>
  </si>
  <si>
    <t>Column2544</t>
  </si>
  <si>
    <t>Column2545</t>
  </si>
  <si>
    <t>Column2546</t>
  </si>
  <si>
    <t>Column2547</t>
  </si>
  <si>
    <t>Column2548</t>
  </si>
  <si>
    <t>Column2549</t>
  </si>
  <si>
    <t>Column2550</t>
  </si>
  <si>
    <t>Column2551</t>
  </si>
  <si>
    <t>Column2552</t>
  </si>
  <si>
    <t>Column2553</t>
  </si>
  <si>
    <t>Column2554</t>
  </si>
  <si>
    <t>Column2555</t>
  </si>
  <si>
    <t>Column2556</t>
  </si>
  <si>
    <t>Column2557</t>
  </si>
  <si>
    <t>Column2558</t>
  </si>
  <si>
    <t>Column2559</t>
  </si>
  <si>
    <t>Column2560</t>
  </si>
  <si>
    <t>Column2561</t>
  </si>
  <si>
    <t>Column2562</t>
  </si>
  <si>
    <t>Column2563</t>
  </si>
  <si>
    <t>Column2564</t>
  </si>
  <si>
    <t>Column2565</t>
  </si>
  <si>
    <t>Column2566</t>
  </si>
  <si>
    <t>Column2567</t>
  </si>
  <si>
    <t>Column2568</t>
  </si>
  <si>
    <t>Column2569</t>
  </si>
  <si>
    <t>Column2570</t>
  </si>
  <si>
    <t>Column2571</t>
  </si>
  <si>
    <t>Column2572</t>
  </si>
  <si>
    <t>Column2573</t>
  </si>
  <si>
    <t>Column2574</t>
  </si>
  <si>
    <t>Column2575</t>
  </si>
  <si>
    <t>Column2576</t>
  </si>
  <si>
    <t>Column2577</t>
  </si>
  <si>
    <t>Column2578</t>
  </si>
  <si>
    <t>Column2579</t>
  </si>
  <si>
    <t>Column2580</t>
  </si>
  <si>
    <t>Column2581</t>
  </si>
  <si>
    <t>Column2582</t>
  </si>
  <si>
    <t>Column2583</t>
  </si>
  <si>
    <t>Column2584</t>
  </si>
  <si>
    <t>Column2585</t>
  </si>
  <si>
    <t>Column2586</t>
  </si>
  <si>
    <t>Column2587</t>
  </si>
  <si>
    <t>Column2588</t>
  </si>
  <si>
    <t>Column2589</t>
  </si>
  <si>
    <t>Column2590</t>
  </si>
  <si>
    <t>Column2591</t>
  </si>
  <si>
    <t>Column2592</t>
  </si>
  <si>
    <t>Column2593</t>
  </si>
  <si>
    <t>Column2594</t>
  </si>
  <si>
    <t>Column2595</t>
  </si>
  <si>
    <t>Column2596</t>
  </si>
  <si>
    <t>Column2597</t>
  </si>
  <si>
    <t>Column2598</t>
  </si>
  <si>
    <t>Column2599</t>
  </si>
  <si>
    <t>Column2600</t>
  </si>
  <si>
    <t>Column2601</t>
  </si>
  <si>
    <t>Column2602</t>
  </si>
  <si>
    <t>Column2603</t>
  </si>
  <si>
    <t>Column2604</t>
  </si>
  <si>
    <t>Column2605</t>
  </si>
  <si>
    <t>Column2606</t>
  </si>
  <si>
    <t>Column2607</t>
  </si>
  <si>
    <t>Column2608</t>
  </si>
  <si>
    <t>Column2609</t>
  </si>
  <si>
    <t>Column2610</t>
  </si>
  <si>
    <t>Column2611</t>
  </si>
  <si>
    <t>Column2612</t>
  </si>
  <si>
    <t>Column2613</t>
  </si>
  <si>
    <t>Column2614</t>
  </si>
  <si>
    <t>Column2615</t>
  </si>
  <si>
    <t>Column2616</t>
  </si>
  <si>
    <t>Column2617</t>
  </si>
  <si>
    <t>Column2618</t>
  </si>
  <si>
    <t>Column2619</t>
  </si>
  <si>
    <t>Column2620</t>
  </si>
  <si>
    <t>Column2621</t>
  </si>
  <si>
    <t>Column2622</t>
  </si>
  <si>
    <t>Column2623</t>
  </si>
  <si>
    <t>Column2624</t>
  </si>
  <si>
    <t>Column2625</t>
  </si>
  <si>
    <t>Column2626</t>
  </si>
  <si>
    <t>Column2627</t>
  </si>
  <si>
    <t>Column2628</t>
  </si>
  <si>
    <t>Column2629</t>
  </si>
  <si>
    <t>Column2630</t>
  </si>
  <si>
    <t>Column2631</t>
  </si>
  <si>
    <t>Column2632</t>
  </si>
  <si>
    <t>Column2633</t>
  </si>
  <si>
    <t>Column2634</t>
  </si>
  <si>
    <t>Column2635</t>
  </si>
  <si>
    <t>Column2636</t>
  </si>
  <si>
    <t>Column2637</t>
  </si>
  <si>
    <t>Column2638</t>
  </si>
  <si>
    <t>Column2639</t>
  </si>
  <si>
    <t>Column2640</t>
  </si>
  <si>
    <t>Column2641</t>
  </si>
  <si>
    <t>Column2642</t>
  </si>
  <si>
    <t>Column2643</t>
  </si>
  <si>
    <t>Column2644</t>
  </si>
  <si>
    <t>Column2645</t>
  </si>
  <si>
    <t>Column2646</t>
  </si>
  <si>
    <t>Column2647</t>
  </si>
  <si>
    <t>Column2648</t>
  </si>
  <si>
    <t>Column2649</t>
  </si>
  <si>
    <t>Column2650</t>
  </si>
  <si>
    <t>Column2651</t>
  </si>
  <si>
    <t>Column2652</t>
  </si>
  <si>
    <t>Column2653</t>
  </si>
  <si>
    <t>Column2654</t>
  </si>
  <si>
    <t>Column2655</t>
  </si>
  <si>
    <t>Column2656</t>
  </si>
  <si>
    <t>Column2657</t>
  </si>
  <si>
    <t>Column2658</t>
  </si>
  <si>
    <t>Column2659</t>
  </si>
  <si>
    <t>Column2660</t>
  </si>
  <si>
    <t>Column2661</t>
  </si>
  <si>
    <t>Column2662</t>
  </si>
  <si>
    <t>Column2663</t>
  </si>
  <si>
    <t>Column2664</t>
  </si>
  <si>
    <t>Column2665</t>
  </si>
  <si>
    <t>Column2666</t>
  </si>
  <si>
    <t>Column2667</t>
  </si>
  <si>
    <t>Column2668</t>
  </si>
  <si>
    <t>Column2669</t>
  </si>
  <si>
    <t>Column2670</t>
  </si>
  <si>
    <t>Column2671</t>
  </si>
  <si>
    <t>Column2672</t>
  </si>
  <si>
    <t>Column2673</t>
  </si>
  <si>
    <t>Column2674</t>
  </si>
  <si>
    <t>Column2675</t>
  </si>
  <si>
    <t>Column2676</t>
  </si>
  <si>
    <t>Column2677</t>
  </si>
  <si>
    <t>Column2678</t>
  </si>
  <si>
    <t>Column2679</t>
  </si>
  <si>
    <t>Column2680</t>
  </si>
  <si>
    <t>Column2681</t>
  </si>
  <si>
    <t>Column2682</t>
  </si>
  <si>
    <t>Column2683</t>
  </si>
  <si>
    <t>Column2684</t>
  </si>
  <si>
    <t>Column2685</t>
  </si>
  <si>
    <t>Column2686</t>
  </si>
  <si>
    <t>Column2687</t>
  </si>
  <si>
    <t>Column2688</t>
  </si>
  <si>
    <t>Column2689</t>
  </si>
  <si>
    <t>Column2690</t>
  </si>
  <si>
    <t>Column2691</t>
  </si>
  <si>
    <t>Column2692</t>
  </si>
  <si>
    <t>Column2693</t>
  </si>
  <si>
    <t>Column2694</t>
  </si>
  <si>
    <t>Column2695</t>
  </si>
  <si>
    <t>Column2696</t>
  </si>
  <si>
    <t>Column2697</t>
  </si>
  <si>
    <t>Column2698</t>
  </si>
  <si>
    <t>Column2699</t>
  </si>
  <si>
    <t>Column2700</t>
  </si>
  <si>
    <t>Column2701</t>
  </si>
  <si>
    <t>Column2702</t>
  </si>
  <si>
    <t>Column2703</t>
  </si>
  <si>
    <t>Column2704</t>
  </si>
  <si>
    <t>Column2705</t>
  </si>
  <si>
    <t>Column2706</t>
  </si>
  <si>
    <t>Column2707</t>
  </si>
  <si>
    <t>Column2708</t>
  </si>
  <si>
    <t>Column2709</t>
  </si>
  <si>
    <t>Column2710</t>
  </si>
  <si>
    <t>Column2711</t>
  </si>
  <si>
    <t>Column2712</t>
  </si>
  <si>
    <t>Column2713</t>
  </si>
  <si>
    <t>Column2714</t>
  </si>
  <si>
    <t>Column2715</t>
  </si>
  <si>
    <t>Column2716</t>
  </si>
  <si>
    <t>Column2717</t>
  </si>
  <si>
    <t>Column2718</t>
  </si>
  <si>
    <t>Column2719</t>
  </si>
  <si>
    <t>Column2720</t>
  </si>
  <si>
    <t>Column2721</t>
  </si>
  <si>
    <t>Column2722</t>
  </si>
  <si>
    <t>Column2723</t>
  </si>
  <si>
    <t>Column2724</t>
  </si>
  <si>
    <t>Column2725</t>
  </si>
  <si>
    <t>Column2726</t>
  </si>
  <si>
    <t>Column2727</t>
  </si>
  <si>
    <t>Column2728</t>
  </si>
  <si>
    <t>Column2729</t>
  </si>
  <si>
    <t>Column2730</t>
  </si>
  <si>
    <t>Column2731</t>
  </si>
  <si>
    <t>Column2732</t>
  </si>
  <si>
    <t>Column2733</t>
  </si>
  <si>
    <t>Column2734</t>
  </si>
  <si>
    <t>Column2735</t>
  </si>
  <si>
    <t>Column2736</t>
  </si>
  <si>
    <t>Column2737</t>
  </si>
  <si>
    <t>Column2738</t>
  </si>
  <si>
    <t>Column2739</t>
  </si>
  <si>
    <t>Column2740</t>
  </si>
  <si>
    <t>Column2741</t>
  </si>
  <si>
    <t>Column2742</t>
  </si>
  <si>
    <t>Column2743</t>
  </si>
  <si>
    <t>Column2744</t>
  </si>
  <si>
    <t>Column2745</t>
  </si>
  <si>
    <t>Column2746</t>
  </si>
  <si>
    <t>Column2747</t>
  </si>
  <si>
    <t>Column2748</t>
  </si>
  <si>
    <t>Column2749</t>
  </si>
  <si>
    <t>Column2750</t>
  </si>
  <si>
    <t>Column2751</t>
  </si>
  <si>
    <t>Column2752</t>
  </si>
  <si>
    <t>Column2753</t>
  </si>
  <si>
    <t>Column2754</t>
  </si>
  <si>
    <t>Column2755</t>
  </si>
  <si>
    <t>Column2756</t>
  </si>
  <si>
    <t>Column2757</t>
  </si>
  <si>
    <t>Column2758</t>
  </si>
  <si>
    <t>Column2759</t>
  </si>
  <si>
    <t>Column2760</t>
  </si>
  <si>
    <t>Column2761</t>
  </si>
  <si>
    <t>Column2762</t>
  </si>
  <si>
    <t>Column2763</t>
  </si>
  <si>
    <t>Column2764</t>
  </si>
  <si>
    <t>Column2765</t>
  </si>
  <si>
    <t>Column2766</t>
  </si>
  <si>
    <t>Column2767</t>
  </si>
  <si>
    <t>Column2768</t>
  </si>
  <si>
    <t>Column2769</t>
  </si>
  <si>
    <t>Column2770</t>
  </si>
  <si>
    <t>Column2771</t>
  </si>
  <si>
    <t>Column2772</t>
  </si>
  <si>
    <t>Column2773</t>
  </si>
  <si>
    <t>Column2774</t>
  </si>
  <si>
    <t>Column2775</t>
  </si>
  <si>
    <t>Column2776</t>
  </si>
  <si>
    <t>Column2777</t>
  </si>
  <si>
    <t>Column2778</t>
  </si>
  <si>
    <t>Column2779</t>
  </si>
  <si>
    <t>Column2780</t>
  </si>
  <si>
    <t>Column2781</t>
  </si>
  <si>
    <t>Column2782</t>
  </si>
  <si>
    <t>Column2783</t>
  </si>
  <si>
    <t>Column2784</t>
  </si>
  <si>
    <t>Column2785</t>
  </si>
  <si>
    <t>Column2786</t>
  </si>
  <si>
    <t>Column2787</t>
  </si>
  <si>
    <t>Column2788</t>
  </si>
  <si>
    <t>Column2789</t>
  </si>
  <si>
    <t>Column2790</t>
  </si>
  <si>
    <t>Column2791</t>
  </si>
  <si>
    <t>Column2792</t>
  </si>
  <si>
    <t>Column2793</t>
  </si>
  <si>
    <t>Column2794</t>
  </si>
  <si>
    <t>Column2795</t>
  </si>
  <si>
    <t>Column2796</t>
  </si>
  <si>
    <t>Column2797</t>
  </si>
  <si>
    <t>Column2798</t>
  </si>
  <si>
    <t>Column2799</t>
  </si>
  <si>
    <t>Column2800</t>
  </si>
  <si>
    <t>Column2801</t>
  </si>
  <si>
    <t>Column2802</t>
  </si>
  <si>
    <t>Column2803</t>
  </si>
  <si>
    <t>Column2804</t>
  </si>
  <si>
    <t>Column2805</t>
  </si>
  <si>
    <t>Column2806</t>
  </si>
  <si>
    <t>Column2807</t>
  </si>
  <si>
    <t>Column2808</t>
  </si>
  <si>
    <t>Column2809</t>
  </si>
  <si>
    <t>Column2810</t>
  </si>
  <si>
    <t>Column2811</t>
  </si>
  <si>
    <t>Column2812</t>
  </si>
  <si>
    <t>Column2813</t>
  </si>
  <si>
    <t>Column2814</t>
  </si>
  <si>
    <t>Column2815</t>
  </si>
  <si>
    <t>Column2816</t>
  </si>
  <si>
    <t>Column2817</t>
  </si>
  <si>
    <t>Column2818</t>
  </si>
  <si>
    <t>Column2819</t>
  </si>
  <si>
    <t>Column2820</t>
  </si>
  <si>
    <t>Column2821</t>
  </si>
  <si>
    <t>Column2822</t>
  </si>
  <si>
    <t>Column2823</t>
  </si>
  <si>
    <t>Column2824</t>
  </si>
  <si>
    <t>Column2825</t>
  </si>
  <si>
    <t>Column2826</t>
  </si>
  <si>
    <t>Column2827</t>
  </si>
  <si>
    <t>Column2828</t>
  </si>
  <si>
    <t>Column2829</t>
  </si>
  <si>
    <t>Column2830</t>
  </si>
  <si>
    <t>Column2831</t>
  </si>
  <si>
    <t>Column2832</t>
  </si>
  <si>
    <t>Column2833</t>
  </si>
  <si>
    <t>Column2834</t>
  </si>
  <si>
    <t>Column2835</t>
  </si>
  <si>
    <t>Column2836</t>
  </si>
  <si>
    <t>Column2837</t>
  </si>
  <si>
    <t>Column2838</t>
  </si>
  <si>
    <t>Column2839</t>
  </si>
  <si>
    <t>Column2840</t>
  </si>
  <si>
    <t>Column2841</t>
  </si>
  <si>
    <t>Column2842</t>
  </si>
  <si>
    <t>Column2843</t>
  </si>
  <si>
    <t>Column2844</t>
  </si>
  <si>
    <t>Column2845</t>
  </si>
  <si>
    <t>Column2846</t>
  </si>
  <si>
    <t>Column2847</t>
  </si>
  <si>
    <t>Column2848</t>
  </si>
  <si>
    <t>Column2849</t>
  </si>
  <si>
    <t>Column2850</t>
  </si>
  <si>
    <t>Column2851</t>
  </si>
  <si>
    <t>Column2852</t>
  </si>
  <si>
    <t>Column2853</t>
  </si>
  <si>
    <t>Column2854</t>
  </si>
  <si>
    <t>Column2855</t>
  </si>
  <si>
    <t>Column2856</t>
  </si>
  <si>
    <t>Column2857</t>
  </si>
  <si>
    <t>Column2858</t>
  </si>
  <si>
    <t>Column2859</t>
  </si>
  <si>
    <t>Column2860</t>
  </si>
  <si>
    <t>Column2861</t>
  </si>
  <si>
    <t>Column2862</t>
  </si>
  <si>
    <t>Column2863</t>
  </si>
  <si>
    <t>Column2864</t>
  </si>
  <si>
    <t>Column2865</t>
  </si>
  <si>
    <t>Column2866</t>
  </si>
  <si>
    <t>Column2867</t>
  </si>
  <si>
    <t>Column2868</t>
  </si>
  <si>
    <t>Column2869</t>
  </si>
  <si>
    <t>Column2870</t>
  </si>
  <si>
    <t>Column2871</t>
  </si>
  <si>
    <t>Column2872</t>
  </si>
  <si>
    <t>Column2873</t>
  </si>
  <si>
    <t>Column2874</t>
  </si>
  <si>
    <t>Column2875</t>
  </si>
  <si>
    <t>Column2876</t>
  </si>
  <si>
    <t>Column2877</t>
  </si>
  <si>
    <t>Column2878</t>
  </si>
  <si>
    <t>Column2879</t>
  </si>
  <si>
    <t>Column2880</t>
  </si>
  <si>
    <t>Column2881</t>
  </si>
  <si>
    <t>Column2882</t>
  </si>
  <si>
    <t>Column2883</t>
  </si>
  <si>
    <t>Column2884</t>
  </si>
  <si>
    <t>Column2885</t>
  </si>
  <si>
    <t>Column2886</t>
  </si>
  <si>
    <t>Column2887</t>
  </si>
  <si>
    <t>Column2888</t>
  </si>
  <si>
    <t>Column2889</t>
  </si>
  <si>
    <t>Column2890</t>
  </si>
  <si>
    <t>Column2891</t>
  </si>
  <si>
    <t>Column2892</t>
  </si>
  <si>
    <t>Column2893</t>
  </si>
  <si>
    <t>Column2894</t>
  </si>
  <si>
    <t>Column2895</t>
  </si>
  <si>
    <t>Column2896</t>
  </si>
  <si>
    <t>Column2897</t>
  </si>
  <si>
    <t>Column2898</t>
  </si>
  <si>
    <t>Column2899</t>
  </si>
  <si>
    <t>Column2900</t>
  </si>
  <si>
    <t>Column2901</t>
  </si>
  <si>
    <t>Column2902</t>
  </si>
  <si>
    <t>Column2903</t>
  </si>
  <si>
    <t>Column2904</t>
  </si>
  <si>
    <t>Column2905</t>
  </si>
  <si>
    <t>Column2906</t>
  </si>
  <si>
    <t>Column2907</t>
  </si>
  <si>
    <t>Column2908</t>
  </si>
  <si>
    <t>Column2909</t>
  </si>
  <si>
    <t>Column2910</t>
  </si>
  <si>
    <t>Column2911</t>
  </si>
  <si>
    <t>Column2912</t>
  </si>
  <si>
    <t>Column2913</t>
  </si>
  <si>
    <t>Column2914</t>
  </si>
  <si>
    <t>Column2915</t>
  </si>
  <si>
    <t>Column2916</t>
  </si>
  <si>
    <t>Column2917</t>
  </si>
  <si>
    <t>Column2918</t>
  </si>
  <si>
    <t>Column2919</t>
  </si>
  <si>
    <t>Column2920</t>
  </si>
  <si>
    <t>Column2921</t>
  </si>
  <si>
    <t>Column2922</t>
  </si>
  <si>
    <t>Column2923</t>
  </si>
  <si>
    <t>Column2924</t>
  </si>
  <si>
    <t>Column2925</t>
  </si>
  <si>
    <t>Column2926</t>
  </si>
  <si>
    <t>Column2927</t>
  </si>
  <si>
    <t>Column2928</t>
  </si>
  <si>
    <t>Column2929</t>
  </si>
  <si>
    <t>Column2930</t>
  </si>
  <si>
    <t>Column2931</t>
  </si>
  <si>
    <t>Column2932</t>
  </si>
  <si>
    <t>Column2933</t>
  </si>
  <si>
    <t>Column2934</t>
  </si>
  <si>
    <t>Column2935</t>
  </si>
  <si>
    <t>Column2936</t>
  </si>
  <si>
    <t>Column2937</t>
  </si>
  <si>
    <t>Column2938</t>
  </si>
  <si>
    <t>Column2939</t>
  </si>
  <si>
    <t>Column2940</t>
  </si>
  <si>
    <t>Column2941</t>
  </si>
  <si>
    <t>Column2942</t>
  </si>
  <si>
    <t>Column2943</t>
  </si>
  <si>
    <t>Column2944</t>
  </si>
  <si>
    <t>Column2945</t>
  </si>
  <si>
    <t>Column2946</t>
  </si>
  <si>
    <t>Column2947</t>
  </si>
  <si>
    <t>Column2948</t>
  </si>
  <si>
    <t>Column2949</t>
  </si>
  <si>
    <t>Column2950</t>
  </si>
  <si>
    <t>Column2951</t>
  </si>
  <si>
    <t>Column2952</t>
  </si>
  <si>
    <t>Column2953</t>
  </si>
  <si>
    <t>Column2954</t>
  </si>
  <si>
    <t>Column2955</t>
  </si>
  <si>
    <t>Column2956</t>
  </si>
  <si>
    <t>Column2957</t>
  </si>
  <si>
    <t>Column2958</t>
  </si>
  <si>
    <t>Column2959</t>
  </si>
  <si>
    <t>Column2960</t>
  </si>
  <si>
    <t>Column2961</t>
  </si>
  <si>
    <t>Column2962</t>
  </si>
  <si>
    <t>Column2963</t>
  </si>
  <si>
    <t>Column2964</t>
  </si>
  <si>
    <t>Column2965</t>
  </si>
  <si>
    <t>Column2966</t>
  </si>
  <si>
    <t>Column2967</t>
  </si>
  <si>
    <t>Column2968</t>
  </si>
  <si>
    <t>Column2969</t>
  </si>
  <si>
    <t>Column2970</t>
  </si>
  <si>
    <t>Column2971</t>
  </si>
  <si>
    <t>Column2972</t>
  </si>
  <si>
    <t>Column2973</t>
  </si>
  <si>
    <t>Column2974</t>
  </si>
  <si>
    <t>Column2975</t>
  </si>
  <si>
    <t>Column2976</t>
  </si>
  <si>
    <t>Column2977</t>
  </si>
  <si>
    <t>Column2978</t>
  </si>
  <si>
    <t>Column2979</t>
  </si>
  <si>
    <t>Column2980</t>
  </si>
  <si>
    <t>Column2981</t>
  </si>
  <si>
    <t>Column2982</t>
  </si>
  <si>
    <t>Column2983</t>
  </si>
  <si>
    <t>Column2984</t>
  </si>
  <si>
    <t>Column2985</t>
  </si>
  <si>
    <t>Column2986</t>
  </si>
  <si>
    <t>Column2987</t>
  </si>
  <si>
    <t>Column2988</t>
  </si>
  <si>
    <t>Column2989</t>
  </si>
  <si>
    <t>Column2990</t>
  </si>
  <si>
    <t>Column2991</t>
  </si>
  <si>
    <t>Column2992</t>
  </si>
  <si>
    <t>Column2993</t>
  </si>
  <si>
    <t>Column2994</t>
  </si>
  <si>
    <t>Column2995</t>
  </si>
  <si>
    <t>Column2996</t>
  </si>
  <si>
    <t>Column2997</t>
  </si>
  <si>
    <t>Column2998</t>
  </si>
  <si>
    <t>Column2999</t>
  </si>
  <si>
    <t>Column3000</t>
  </si>
  <si>
    <t>Column3001</t>
  </si>
  <si>
    <t>Column3002</t>
  </si>
  <si>
    <t>Column3003</t>
  </si>
  <si>
    <t>Column3004</t>
  </si>
  <si>
    <t>Column3005</t>
  </si>
  <si>
    <t>Column3006</t>
  </si>
  <si>
    <t>Column3007</t>
  </si>
  <si>
    <t>Column3008</t>
  </si>
  <si>
    <t>Column3009</t>
  </si>
  <si>
    <t>Column3010</t>
  </si>
  <si>
    <t>Column3011</t>
  </si>
  <si>
    <t>Column3012</t>
  </si>
  <si>
    <t>Column3013</t>
  </si>
  <si>
    <t>Column3014</t>
  </si>
  <si>
    <t>Column3015</t>
  </si>
  <si>
    <t>Column3016</t>
  </si>
  <si>
    <t>Column3017</t>
  </si>
  <si>
    <t>Column3018</t>
  </si>
  <si>
    <t>Column3019</t>
  </si>
  <si>
    <t>Column3020</t>
  </si>
  <si>
    <t>Column3021</t>
  </si>
  <si>
    <t>Column3022</t>
  </si>
  <si>
    <t>Column3023</t>
  </si>
  <si>
    <t>Column3024</t>
  </si>
  <si>
    <t>Column3025</t>
  </si>
  <si>
    <t>Column3026</t>
  </si>
  <si>
    <t>Column3027</t>
  </si>
  <si>
    <t>Column3028</t>
  </si>
  <si>
    <t>Column3029</t>
  </si>
  <si>
    <t>Column3030</t>
  </si>
  <si>
    <t>Column3031</t>
  </si>
  <si>
    <t>Column3032</t>
  </si>
  <si>
    <t>Column3033</t>
  </si>
  <si>
    <t>Column3034</t>
  </si>
  <si>
    <t>Column3035</t>
  </si>
  <si>
    <t>Column3036</t>
  </si>
  <si>
    <t>Column3037</t>
  </si>
  <si>
    <t>Column3038</t>
  </si>
  <si>
    <t>Column3039</t>
  </si>
  <si>
    <t>Column3040</t>
  </si>
  <si>
    <t>Column3041</t>
  </si>
  <si>
    <t>Column3042</t>
  </si>
  <si>
    <t>Column3043</t>
  </si>
  <si>
    <t>Column3044</t>
  </si>
  <si>
    <t>Column3045</t>
  </si>
  <si>
    <t>Column3046</t>
  </si>
  <si>
    <t>Column3047</t>
  </si>
  <si>
    <t>Column3048</t>
  </si>
  <si>
    <t>Column3049</t>
  </si>
  <si>
    <t>Column3050</t>
  </si>
  <si>
    <t>Column3051</t>
  </si>
  <si>
    <t>Column3052</t>
  </si>
  <si>
    <t>Column3053</t>
  </si>
  <si>
    <t>Column3054</t>
  </si>
  <si>
    <t>Column3055</t>
  </si>
  <si>
    <t>Column3056</t>
  </si>
  <si>
    <t>Column3057</t>
  </si>
  <si>
    <t>Column3058</t>
  </si>
  <si>
    <t>Column3059</t>
  </si>
  <si>
    <t>Column3060</t>
  </si>
  <si>
    <t>Column3061</t>
  </si>
  <si>
    <t>Column3062</t>
  </si>
  <si>
    <t>Column3063</t>
  </si>
  <si>
    <t>Column3064</t>
  </si>
  <si>
    <t>Column3065</t>
  </si>
  <si>
    <t>Column3066</t>
  </si>
  <si>
    <t>Column3067</t>
  </si>
  <si>
    <t>Column3068</t>
  </si>
  <si>
    <t>Column3069</t>
  </si>
  <si>
    <t>Column3070</t>
  </si>
  <si>
    <t>Column3071</t>
  </si>
  <si>
    <t>Column3072</t>
  </si>
  <si>
    <t>Column3073</t>
  </si>
  <si>
    <t>Column3074</t>
  </si>
  <si>
    <t>Column3075</t>
  </si>
  <si>
    <t>Column3076</t>
  </si>
  <si>
    <t>Column3077</t>
  </si>
  <si>
    <t>Column3078</t>
  </si>
  <si>
    <t>Column3079</t>
  </si>
  <si>
    <t>Column3080</t>
  </si>
  <si>
    <t>Column3081</t>
  </si>
  <si>
    <t>Column3082</t>
  </si>
  <si>
    <t>Column3083</t>
  </si>
  <si>
    <t>Column3084</t>
  </si>
  <si>
    <t>Column3085</t>
  </si>
  <si>
    <t>Column3086</t>
  </si>
  <si>
    <t>Column3087</t>
  </si>
  <si>
    <t>Column3088</t>
  </si>
  <si>
    <t>Column3089</t>
  </si>
  <si>
    <t>Column3090</t>
  </si>
  <si>
    <t>Column3091</t>
  </si>
  <si>
    <t>Column3092</t>
  </si>
  <si>
    <t>Column3093</t>
  </si>
  <si>
    <t>Column3094</t>
  </si>
  <si>
    <t>Column3095</t>
  </si>
  <si>
    <t>Column3096</t>
  </si>
  <si>
    <t>Column3097</t>
  </si>
  <si>
    <t>Column3098</t>
  </si>
  <si>
    <t>Column3099</t>
  </si>
  <si>
    <t>Column3100</t>
  </si>
  <si>
    <t>Column3101</t>
  </si>
  <si>
    <t>Column3102</t>
  </si>
  <si>
    <t>Column3103</t>
  </si>
  <si>
    <t>Column3104</t>
  </si>
  <si>
    <t>Column3105</t>
  </si>
  <si>
    <t>Column3106</t>
  </si>
  <si>
    <t>Column3107</t>
  </si>
  <si>
    <t>Column3108</t>
  </si>
  <si>
    <t>Column3109</t>
  </si>
  <si>
    <t>Column3110</t>
  </si>
  <si>
    <t>Column3111</t>
  </si>
  <si>
    <t>Column3112</t>
  </si>
  <si>
    <t>Column3113</t>
  </si>
  <si>
    <t>Column3114</t>
  </si>
  <si>
    <t>Column3115</t>
  </si>
  <si>
    <t>Column3116</t>
  </si>
  <si>
    <t>Column3117</t>
  </si>
  <si>
    <t>Column3118</t>
  </si>
  <si>
    <t>Column3119</t>
  </si>
  <si>
    <t>Column3120</t>
  </si>
  <si>
    <t>Column3121</t>
  </si>
  <si>
    <t>Column3122</t>
  </si>
  <si>
    <t>Column3123</t>
  </si>
  <si>
    <t>Column3124</t>
  </si>
  <si>
    <t>Column3125</t>
  </si>
  <si>
    <t>Column3126</t>
  </si>
  <si>
    <t>Column3127</t>
  </si>
  <si>
    <t>Column3128</t>
  </si>
  <si>
    <t>Column3129</t>
  </si>
  <si>
    <t>Column3130</t>
  </si>
  <si>
    <t>Column3131</t>
  </si>
  <si>
    <t>Column3132</t>
  </si>
  <si>
    <t>Column3133</t>
  </si>
  <si>
    <t>Column3134</t>
  </si>
  <si>
    <t>Column3135</t>
  </si>
  <si>
    <t>Column3136</t>
  </si>
  <si>
    <t>Column3137</t>
  </si>
  <si>
    <t>Column3138</t>
  </si>
  <si>
    <t>Column3139</t>
  </si>
  <si>
    <t>Column3140</t>
  </si>
  <si>
    <t>Column3141</t>
  </si>
  <si>
    <t>Column3142</t>
  </si>
  <si>
    <t>Column3143</t>
  </si>
  <si>
    <t>Column3144</t>
  </si>
  <si>
    <t>Column3145</t>
  </si>
  <si>
    <t>Column3146</t>
  </si>
  <si>
    <t>Column3147</t>
  </si>
  <si>
    <t>Column3148</t>
  </si>
  <si>
    <t>Column3149</t>
  </si>
  <si>
    <t>Column3150</t>
  </si>
  <si>
    <t>Column3151</t>
  </si>
  <si>
    <t>Column3152</t>
  </si>
  <si>
    <t>Column3153</t>
  </si>
  <si>
    <t>Column3154</t>
  </si>
  <si>
    <t>Column3155</t>
  </si>
  <si>
    <t>Column3156</t>
  </si>
  <si>
    <t>Column3157</t>
  </si>
  <si>
    <t>Column3158</t>
  </si>
  <si>
    <t>Column3159</t>
  </si>
  <si>
    <t>Column3160</t>
  </si>
  <si>
    <t>Column3161</t>
  </si>
  <si>
    <t>Column3162</t>
  </si>
  <si>
    <t>Column3163</t>
  </si>
  <si>
    <t>Column3164</t>
  </si>
  <si>
    <t>Column3165</t>
  </si>
  <si>
    <t>Column3166</t>
  </si>
  <si>
    <t>Column3167</t>
  </si>
  <si>
    <t>Column3168</t>
  </si>
  <si>
    <t>Column3169</t>
  </si>
  <si>
    <t>Column3170</t>
  </si>
  <si>
    <t>Column3171</t>
  </si>
  <si>
    <t>Column3172</t>
  </si>
  <si>
    <t>Column3173</t>
  </si>
  <si>
    <t>Column3174</t>
  </si>
  <si>
    <t>Column3175</t>
  </si>
  <si>
    <t>Column3176</t>
  </si>
  <si>
    <t>Column3177</t>
  </si>
  <si>
    <t>Column3178</t>
  </si>
  <si>
    <t>Column3179</t>
  </si>
  <si>
    <t>Column3180</t>
  </si>
  <si>
    <t>Column3181</t>
  </si>
  <si>
    <t>Column3182</t>
  </si>
  <si>
    <t>Column3183</t>
  </si>
  <si>
    <t>Column3184</t>
  </si>
  <si>
    <t>Column3185</t>
  </si>
  <si>
    <t>Column3186</t>
  </si>
  <si>
    <t>Column3187</t>
  </si>
  <si>
    <t>Column3188</t>
  </si>
  <si>
    <t>Column3189</t>
  </si>
  <si>
    <t>Column3190</t>
  </si>
  <si>
    <t>Column3191</t>
  </si>
  <si>
    <t>Column3192</t>
  </si>
  <si>
    <t>Column3193</t>
  </si>
  <si>
    <t>Column3194</t>
  </si>
  <si>
    <t>Column3195</t>
  </si>
  <si>
    <t>Column3196</t>
  </si>
  <si>
    <t>Column3197</t>
  </si>
  <si>
    <t>Column3198</t>
  </si>
  <si>
    <t>Column3199</t>
  </si>
  <si>
    <t>Column3200</t>
  </si>
  <si>
    <t>Column3201</t>
  </si>
  <si>
    <t>Column3202</t>
  </si>
  <si>
    <t>Column3203</t>
  </si>
  <si>
    <t>Column3204</t>
  </si>
  <si>
    <t>Column3205</t>
  </si>
  <si>
    <t>Column3206</t>
  </si>
  <si>
    <t>Column3207</t>
  </si>
  <si>
    <t>Column3208</t>
  </si>
  <si>
    <t>Column3209</t>
  </si>
  <si>
    <t>Column3210</t>
  </si>
  <si>
    <t>Column3211</t>
  </si>
  <si>
    <t>Column3212</t>
  </si>
  <si>
    <t>Column3213</t>
  </si>
  <si>
    <t>Column3214</t>
  </si>
  <si>
    <t>Column3215</t>
  </si>
  <si>
    <t>Column3216</t>
  </si>
  <si>
    <t>Column3217</t>
  </si>
  <si>
    <t>Column3218</t>
  </si>
  <si>
    <t>Column3219</t>
  </si>
  <si>
    <t>Column3220</t>
  </si>
  <si>
    <t>Column3221</t>
  </si>
  <si>
    <t>Column3222</t>
  </si>
  <si>
    <t>Column3223</t>
  </si>
  <si>
    <t>Column3224</t>
  </si>
  <si>
    <t>Column3225</t>
  </si>
  <si>
    <t>Column3226</t>
  </si>
  <si>
    <t>Column3227</t>
  </si>
  <si>
    <t>Column3228</t>
  </si>
  <si>
    <t>Column3229</t>
  </si>
  <si>
    <t>Column3230</t>
  </si>
  <si>
    <t>Column3231</t>
  </si>
  <si>
    <t>Column3232</t>
  </si>
  <si>
    <t>Column3233</t>
  </si>
  <si>
    <t>Column3234</t>
  </si>
  <si>
    <t>Column3235</t>
  </si>
  <si>
    <t>Column3236</t>
  </si>
  <si>
    <t>Column3237</t>
  </si>
  <si>
    <t>Column3238</t>
  </si>
  <si>
    <t>Column3239</t>
  </si>
  <si>
    <t>Column3240</t>
  </si>
  <si>
    <t>Column3241</t>
  </si>
  <si>
    <t>Column3242</t>
  </si>
  <si>
    <t>Column3243</t>
  </si>
  <si>
    <t>Column3244</t>
  </si>
  <si>
    <t>Column3245</t>
  </si>
  <si>
    <t>Column3246</t>
  </si>
  <si>
    <t>Column3247</t>
  </si>
  <si>
    <t>Column3248</t>
  </si>
  <si>
    <t>Column3249</t>
  </si>
  <si>
    <t>Column3250</t>
  </si>
  <si>
    <t>Column3251</t>
  </si>
  <si>
    <t>Column3252</t>
  </si>
  <si>
    <t>Column3253</t>
  </si>
  <si>
    <t>Column3254</t>
  </si>
  <si>
    <t>Column3255</t>
  </si>
  <si>
    <t>Column3256</t>
  </si>
  <si>
    <t>Column3257</t>
  </si>
  <si>
    <t>Column3258</t>
  </si>
  <si>
    <t>Column3259</t>
  </si>
  <si>
    <t>Column3260</t>
  </si>
  <si>
    <t>Column3261</t>
  </si>
  <si>
    <t>Column3262</t>
  </si>
  <si>
    <t>Column3263</t>
  </si>
  <si>
    <t>Column3264</t>
  </si>
  <si>
    <t>Column3265</t>
  </si>
  <si>
    <t>Column3266</t>
  </si>
  <si>
    <t>Column3267</t>
  </si>
  <si>
    <t>Column3268</t>
  </si>
  <si>
    <t>Column3269</t>
  </si>
  <si>
    <t>Column3270</t>
  </si>
  <si>
    <t>Column3271</t>
  </si>
  <si>
    <t>Column3272</t>
  </si>
  <si>
    <t>Column3273</t>
  </si>
  <si>
    <t>Column3274</t>
  </si>
  <si>
    <t>Column3275</t>
  </si>
  <si>
    <t>Column3276</t>
  </si>
  <si>
    <t>Column3277</t>
  </si>
  <si>
    <t>Column3278</t>
  </si>
  <si>
    <t>Column3279</t>
  </si>
  <si>
    <t>Column3280</t>
  </si>
  <si>
    <t>Column3281</t>
  </si>
  <si>
    <t>Column3282</t>
  </si>
  <si>
    <t>Column3283</t>
  </si>
  <si>
    <t>Column3284</t>
  </si>
  <si>
    <t>Column3285</t>
  </si>
  <si>
    <t>Column3286</t>
  </si>
  <si>
    <t>Column3287</t>
  </si>
  <si>
    <t>Column3288</t>
  </si>
  <si>
    <t>Column3289</t>
  </si>
  <si>
    <t>Column3290</t>
  </si>
  <si>
    <t>Column3291</t>
  </si>
  <si>
    <t>Column3292</t>
  </si>
  <si>
    <t>Column3293</t>
  </si>
  <si>
    <t>Column3294</t>
  </si>
  <si>
    <t>Column3295</t>
  </si>
  <si>
    <t>Column3296</t>
  </si>
  <si>
    <t>Column3297</t>
  </si>
  <si>
    <t>Column3298</t>
  </si>
  <si>
    <t>Column3299</t>
  </si>
  <si>
    <t>Column3300</t>
  </si>
  <si>
    <t>Column3301</t>
  </si>
  <si>
    <t>Column3302</t>
  </si>
  <si>
    <t>Column3303</t>
  </si>
  <si>
    <t>Column3304</t>
  </si>
  <si>
    <t>Column3305</t>
  </si>
  <si>
    <t>Column3306</t>
  </si>
  <si>
    <t>Column3307</t>
  </si>
  <si>
    <t>Column3308</t>
  </si>
  <si>
    <t>Column3309</t>
  </si>
  <si>
    <t>Column3310</t>
  </si>
  <si>
    <t>Column3311</t>
  </si>
  <si>
    <t>Column3312</t>
  </si>
  <si>
    <t>Column3313</t>
  </si>
  <si>
    <t>Column3314</t>
  </si>
  <si>
    <t>Column3315</t>
  </si>
  <si>
    <t>Column3316</t>
  </si>
  <si>
    <t>Column3317</t>
  </si>
  <si>
    <t>Column3318</t>
  </si>
  <si>
    <t>Column3319</t>
  </si>
  <si>
    <t>Column3320</t>
  </si>
  <si>
    <t>Column3321</t>
  </si>
  <si>
    <t>Column3322</t>
  </si>
  <si>
    <t>Column3323</t>
  </si>
  <si>
    <t>Column3324</t>
  </si>
  <si>
    <t>Column3325</t>
  </si>
  <si>
    <t>Column3326</t>
  </si>
  <si>
    <t>Column3327</t>
  </si>
  <si>
    <t>Column3328</t>
  </si>
  <si>
    <t>Column3329</t>
  </si>
  <si>
    <t>Column3330</t>
  </si>
  <si>
    <t>Column3331</t>
  </si>
  <si>
    <t>Column3332</t>
  </si>
  <si>
    <t>Column3333</t>
  </si>
  <si>
    <t>Column3334</t>
  </si>
  <si>
    <t>Column3335</t>
  </si>
  <si>
    <t>Column3336</t>
  </si>
  <si>
    <t>Column3337</t>
  </si>
  <si>
    <t>Column3338</t>
  </si>
  <si>
    <t>Column3339</t>
  </si>
  <si>
    <t>Column3340</t>
  </si>
  <si>
    <t>Column3341</t>
  </si>
  <si>
    <t>Column3342</t>
  </si>
  <si>
    <t>Column3343</t>
  </si>
  <si>
    <t>Column3344</t>
  </si>
  <si>
    <t>Column3345</t>
  </si>
  <si>
    <t>Column3346</t>
  </si>
  <si>
    <t>Column3347</t>
  </si>
  <si>
    <t>Column3348</t>
  </si>
  <si>
    <t>Column3349</t>
  </si>
  <si>
    <t>Column3350</t>
  </si>
  <si>
    <t>Column3351</t>
  </si>
  <si>
    <t>Column3352</t>
  </si>
  <si>
    <t>Column3353</t>
  </si>
  <si>
    <t>Column3354</t>
  </si>
  <si>
    <t>Column3355</t>
  </si>
  <si>
    <t>Column3356</t>
  </si>
  <si>
    <t>Column3357</t>
  </si>
  <si>
    <t>Column3358</t>
  </si>
  <si>
    <t>Column3359</t>
  </si>
  <si>
    <t>Column3360</t>
  </si>
  <si>
    <t>Column3361</t>
  </si>
  <si>
    <t>Column3362</t>
  </si>
  <si>
    <t>Column3363</t>
  </si>
  <si>
    <t>Column3364</t>
  </si>
  <si>
    <t>Column3365</t>
  </si>
  <si>
    <t>Column3366</t>
  </si>
  <si>
    <t>Column3367</t>
  </si>
  <si>
    <t>Column3368</t>
  </si>
  <si>
    <t>Column3369</t>
  </si>
  <si>
    <t>Column3370</t>
  </si>
  <si>
    <t>Column3371</t>
  </si>
  <si>
    <t>Column3372</t>
  </si>
  <si>
    <t>Column3373</t>
  </si>
  <si>
    <t>Column3374</t>
  </si>
  <si>
    <t>Column3375</t>
  </si>
  <si>
    <t>Column3376</t>
  </si>
  <si>
    <t>Column3377</t>
  </si>
  <si>
    <t>Column3378</t>
  </si>
  <si>
    <t>Column3379</t>
  </si>
  <si>
    <t>Column3380</t>
  </si>
  <si>
    <t>Column3381</t>
  </si>
  <si>
    <t>Column3382</t>
  </si>
  <si>
    <t>Column3383</t>
  </si>
  <si>
    <t>Column3384</t>
  </si>
  <si>
    <t>Column3385</t>
  </si>
  <si>
    <t>Column3386</t>
  </si>
  <si>
    <t>Column3387</t>
  </si>
  <si>
    <t>Column3388</t>
  </si>
  <si>
    <t>Column3389</t>
  </si>
  <si>
    <t>Column3390</t>
  </si>
  <si>
    <t>Column3391</t>
  </si>
  <si>
    <t>Column3392</t>
  </si>
  <si>
    <t>Column3393</t>
  </si>
  <si>
    <t>Column3394</t>
  </si>
  <si>
    <t>Column3395</t>
  </si>
  <si>
    <t>Column3396</t>
  </si>
  <si>
    <t>Column3397</t>
  </si>
  <si>
    <t>Column3398</t>
  </si>
  <si>
    <t>Column3399</t>
  </si>
  <si>
    <t>Column3400</t>
  </si>
  <si>
    <t>Column3401</t>
  </si>
  <si>
    <t>Column3402</t>
  </si>
  <si>
    <t>Column3403</t>
  </si>
  <si>
    <t>Column3404</t>
  </si>
  <si>
    <t>Column3405</t>
  </si>
  <si>
    <t>Column3406</t>
  </si>
  <si>
    <t>Column3407</t>
  </si>
  <si>
    <t>Column3408</t>
  </si>
  <si>
    <t>Column3409</t>
  </si>
  <si>
    <t>Column3410</t>
  </si>
  <si>
    <t>Column3411</t>
  </si>
  <si>
    <t>Column3412</t>
  </si>
  <si>
    <t>Column3413</t>
  </si>
  <si>
    <t>Column3414</t>
  </si>
  <si>
    <t>Column3415</t>
  </si>
  <si>
    <t>Column3416</t>
  </si>
  <si>
    <t>Column3417</t>
  </si>
  <si>
    <t>Column3418</t>
  </si>
  <si>
    <t>Column3419</t>
  </si>
  <si>
    <t>Column3420</t>
  </si>
  <si>
    <t>Column3421</t>
  </si>
  <si>
    <t>Column3422</t>
  </si>
  <si>
    <t>Column3423</t>
  </si>
  <si>
    <t>Column3424</t>
  </si>
  <si>
    <t>Column3425</t>
  </si>
  <si>
    <t>Column3426</t>
  </si>
  <si>
    <t>Column3427</t>
  </si>
  <si>
    <t>Column3428</t>
  </si>
  <si>
    <t>Column3429</t>
  </si>
  <si>
    <t>Column3430</t>
  </si>
  <si>
    <t>Column3431</t>
  </si>
  <si>
    <t>Column3432</t>
  </si>
  <si>
    <t>Column3433</t>
  </si>
  <si>
    <t>Column3434</t>
  </si>
  <si>
    <t>Column3435</t>
  </si>
  <si>
    <t>Column3436</t>
  </si>
  <si>
    <t>Column3437</t>
  </si>
  <si>
    <t>Column3438</t>
  </si>
  <si>
    <t>Column3439</t>
  </si>
  <si>
    <t>Column3440</t>
  </si>
  <si>
    <t>Column3441</t>
  </si>
  <si>
    <t>Column3442</t>
  </si>
  <si>
    <t>Column3443</t>
  </si>
  <si>
    <t>Column3444</t>
  </si>
  <si>
    <t>Column3445</t>
  </si>
  <si>
    <t>Column3446</t>
  </si>
  <si>
    <t>Column3447</t>
  </si>
  <si>
    <t>Column3448</t>
  </si>
  <si>
    <t>Column3449</t>
  </si>
  <si>
    <t>Column3450</t>
  </si>
  <si>
    <t>Column3451</t>
  </si>
  <si>
    <t>Column3452</t>
  </si>
  <si>
    <t>Column3453</t>
  </si>
  <si>
    <t>Column3454</t>
  </si>
  <si>
    <t>Column3455</t>
  </si>
  <si>
    <t>Column3456</t>
  </si>
  <si>
    <t>Column3457</t>
  </si>
  <si>
    <t>Column3458</t>
  </si>
  <si>
    <t>Column3459</t>
  </si>
  <si>
    <t>Column3460</t>
  </si>
  <si>
    <t>Column3461</t>
  </si>
  <si>
    <t>Column3462</t>
  </si>
  <si>
    <t>Column3463</t>
  </si>
  <si>
    <t>Column3464</t>
  </si>
  <si>
    <t>Column3465</t>
  </si>
  <si>
    <t>Column3466</t>
  </si>
  <si>
    <t>Column3467</t>
  </si>
  <si>
    <t>Column3468</t>
  </si>
  <si>
    <t>Column3469</t>
  </si>
  <si>
    <t>Column3470</t>
  </si>
  <si>
    <t>Column3471</t>
  </si>
  <si>
    <t>Column3472</t>
  </si>
  <si>
    <t>Column3473</t>
  </si>
  <si>
    <t>Column3474</t>
  </si>
  <si>
    <t>Column3475</t>
  </si>
  <si>
    <t>Column3476</t>
  </si>
  <si>
    <t>Column3477</t>
  </si>
  <si>
    <t>Column3478</t>
  </si>
  <si>
    <t>Column3479</t>
  </si>
  <si>
    <t>Column3480</t>
  </si>
  <si>
    <t>Column3481</t>
  </si>
  <si>
    <t>Column3482</t>
  </si>
  <si>
    <t>Column3483</t>
  </si>
  <si>
    <t>Column3484</t>
  </si>
  <si>
    <t>Column3485</t>
  </si>
  <si>
    <t>Column3486</t>
  </si>
  <si>
    <t>Column3487</t>
  </si>
  <si>
    <t>Column3488</t>
  </si>
  <si>
    <t>Column3489</t>
  </si>
  <si>
    <t>Column3490</t>
  </si>
  <si>
    <t>Column3491</t>
  </si>
  <si>
    <t>Column3492</t>
  </si>
  <si>
    <t>Column3493</t>
  </si>
  <si>
    <t>Column3494</t>
  </si>
  <si>
    <t>Column3495</t>
  </si>
  <si>
    <t>Column3496</t>
  </si>
  <si>
    <t>Column3497</t>
  </si>
  <si>
    <t>Column3498</t>
  </si>
  <si>
    <t>Column3499</t>
  </si>
  <si>
    <t>Column3500</t>
  </si>
  <si>
    <t>Column3501</t>
  </si>
  <si>
    <t>Column3502</t>
  </si>
  <si>
    <t>Column3503</t>
  </si>
  <si>
    <t>Column3504</t>
  </si>
  <si>
    <t>Column3505</t>
  </si>
  <si>
    <t>Column3506</t>
  </si>
  <si>
    <t>Column3507</t>
  </si>
  <si>
    <t>Column3508</t>
  </si>
  <si>
    <t>Column3509</t>
  </si>
  <si>
    <t>Column3510</t>
  </si>
  <si>
    <t>Column3511</t>
  </si>
  <si>
    <t>Column3512</t>
  </si>
  <si>
    <t>Column3513</t>
  </si>
  <si>
    <t>Column3514</t>
  </si>
  <si>
    <t>Column3515</t>
  </si>
  <si>
    <t>Column3516</t>
  </si>
  <si>
    <t>Column3517</t>
  </si>
  <si>
    <t>Column3518</t>
  </si>
  <si>
    <t>Column3519</t>
  </si>
  <si>
    <t>Column3520</t>
  </si>
  <si>
    <t>Column3521</t>
  </si>
  <si>
    <t>Column3522</t>
  </si>
  <si>
    <t>Column3523</t>
  </si>
  <si>
    <t>Column3524</t>
  </si>
  <si>
    <t>Column3525</t>
  </si>
  <si>
    <t>Column3526</t>
  </si>
  <si>
    <t>Column3527</t>
  </si>
  <si>
    <t>Column3528</t>
  </si>
  <si>
    <t>Column3529</t>
  </si>
  <si>
    <t>Column3530</t>
  </si>
  <si>
    <t>Column3531</t>
  </si>
  <si>
    <t>Column3532</t>
  </si>
  <si>
    <t>Column3533</t>
  </si>
  <si>
    <t>Column3534</t>
  </si>
  <si>
    <t>Column3535</t>
  </si>
  <si>
    <t>Column3536</t>
  </si>
  <si>
    <t>Column3537</t>
  </si>
  <si>
    <t>Column3538</t>
  </si>
  <si>
    <t>Column3539</t>
  </si>
  <si>
    <t>Column3540</t>
  </si>
  <si>
    <t>Column3541</t>
  </si>
  <si>
    <t>Column3542</t>
  </si>
  <si>
    <t>Column3543</t>
  </si>
  <si>
    <t>Column3544</t>
  </si>
  <si>
    <t>Column3545</t>
  </si>
  <si>
    <t>Column3546</t>
  </si>
  <si>
    <t>Column3547</t>
  </si>
  <si>
    <t>Column3548</t>
  </si>
  <si>
    <t>Column3549</t>
  </si>
  <si>
    <t>Column3550</t>
  </si>
  <si>
    <t>Column3551</t>
  </si>
  <si>
    <t>Column3552</t>
  </si>
  <si>
    <t>Column3553</t>
  </si>
  <si>
    <t>Column3554</t>
  </si>
  <si>
    <t>Column3555</t>
  </si>
  <si>
    <t>Column3556</t>
  </si>
  <si>
    <t>Column3557</t>
  </si>
  <si>
    <t>Column3558</t>
  </si>
  <si>
    <t>Column3559</t>
  </si>
  <si>
    <t>Column3560</t>
  </si>
  <si>
    <t>Column3561</t>
  </si>
  <si>
    <t>Column3562</t>
  </si>
  <si>
    <t>Column3563</t>
  </si>
  <si>
    <t>Column3564</t>
  </si>
  <si>
    <t>Column3565</t>
  </si>
  <si>
    <t>Column3566</t>
  </si>
  <si>
    <t>Column3567</t>
  </si>
  <si>
    <t>Column3568</t>
  </si>
  <si>
    <t>Column3569</t>
  </si>
  <si>
    <t>Column3570</t>
  </si>
  <si>
    <t>Column3571</t>
  </si>
  <si>
    <t>Column3572</t>
  </si>
  <si>
    <t>Column3573</t>
  </si>
  <si>
    <t>Column3574</t>
  </si>
  <si>
    <t>Column3575</t>
  </si>
  <si>
    <t>Column3576</t>
  </si>
  <si>
    <t>Column3577</t>
  </si>
  <si>
    <t>Column3578</t>
  </si>
  <si>
    <t>Column3579</t>
  </si>
  <si>
    <t>Column3580</t>
  </si>
  <si>
    <t>Column3581</t>
  </si>
  <si>
    <t>Column3582</t>
  </si>
  <si>
    <t>Column3583</t>
  </si>
  <si>
    <t>Column3584</t>
  </si>
  <si>
    <t>Column3585</t>
  </si>
  <si>
    <t>Column3586</t>
  </si>
  <si>
    <t>Column3587</t>
  </si>
  <si>
    <t>Column3588</t>
  </si>
  <si>
    <t>Column3589</t>
  </si>
  <si>
    <t>Column3590</t>
  </si>
  <si>
    <t>Column3591</t>
  </si>
  <si>
    <t>Column3592</t>
  </si>
  <si>
    <t>Column3593</t>
  </si>
  <si>
    <t>Column3594</t>
  </si>
  <si>
    <t>Column3595</t>
  </si>
  <si>
    <t>Column3596</t>
  </si>
  <si>
    <t>Column3597</t>
  </si>
  <si>
    <t>Column3598</t>
  </si>
  <si>
    <t>Column3599</t>
  </si>
  <si>
    <t>Column3600</t>
  </si>
  <si>
    <t>Column3601</t>
  </si>
  <si>
    <t>Column3602</t>
  </si>
  <si>
    <t>Column3603</t>
  </si>
  <si>
    <t>Column3604</t>
  </si>
  <si>
    <t>Column3605</t>
  </si>
  <si>
    <t>Column3606</t>
  </si>
  <si>
    <t>Column3607</t>
  </si>
  <si>
    <t>Column3608</t>
  </si>
  <si>
    <t>Column3609</t>
  </si>
  <si>
    <t>Column3610</t>
  </si>
  <si>
    <t>Column3611</t>
  </si>
  <si>
    <t>Column3612</t>
  </si>
  <si>
    <t>Column3613</t>
  </si>
  <si>
    <t>Column3614</t>
  </si>
  <si>
    <t>Column3615</t>
  </si>
  <si>
    <t>Column3616</t>
  </si>
  <si>
    <t>Column3617</t>
  </si>
  <si>
    <t>Column3618</t>
  </si>
  <si>
    <t>Column3619</t>
  </si>
  <si>
    <t>Column3620</t>
  </si>
  <si>
    <t>Column3621</t>
  </si>
  <si>
    <t>Column3622</t>
  </si>
  <si>
    <t>Column3623</t>
  </si>
  <si>
    <t>Column3624</t>
  </si>
  <si>
    <t>Column3625</t>
  </si>
  <si>
    <t>Column3626</t>
  </si>
  <si>
    <t>Column3627</t>
  </si>
  <si>
    <t>Column3628</t>
  </si>
  <si>
    <t>Column3629</t>
  </si>
  <si>
    <t>Column3630</t>
  </si>
  <si>
    <t>Column3631</t>
  </si>
  <si>
    <t>Column3632</t>
  </si>
  <si>
    <t>Column3633</t>
  </si>
  <si>
    <t>Column3634</t>
  </si>
  <si>
    <t>Column3635</t>
  </si>
  <si>
    <t>Column3636</t>
  </si>
  <si>
    <t>Column3637</t>
  </si>
  <si>
    <t>Column3638</t>
  </si>
  <si>
    <t>Column3639</t>
  </si>
  <si>
    <t>Column3640</t>
  </si>
  <si>
    <t>Column3641</t>
  </si>
  <si>
    <t>Column3642</t>
  </si>
  <si>
    <t>Column3643</t>
  </si>
  <si>
    <t>Column3644</t>
  </si>
  <si>
    <t>Column3645</t>
  </si>
  <si>
    <t>Column3646</t>
  </si>
  <si>
    <t>Column3647</t>
  </si>
  <si>
    <t>Column3648</t>
  </si>
  <si>
    <t>Column3649</t>
  </si>
  <si>
    <t>Column3650</t>
  </si>
  <si>
    <t>Column3651</t>
  </si>
  <si>
    <t>Column3652</t>
  </si>
  <si>
    <t>Column3653</t>
  </si>
  <si>
    <t>Column3654</t>
  </si>
  <si>
    <t>Column3655</t>
  </si>
  <si>
    <t>Column3656</t>
  </si>
  <si>
    <t>Column3657</t>
  </si>
  <si>
    <t>Column3658</t>
  </si>
  <si>
    <t>Column3659</t>
  </si>
  <si>
    <t>Column3660</t>
  </si>
  <si>
    <t>Column3661</t>
  </si>
  <si>
    <t>Column3662</t>
  </si>
  <si>
    <t>Column3663</t>
  </si>
  <si>
    <t>Column3664</t>
  </si>
  <si>
    <t>Column3665</t>
  </si>
  <si>
    <t>Column3666</t>
  </si>
  <si>
    <t>Column3667</t>
  </si>
  <si>
    <t>Column3668</t>
  </si>
  <si>
    <t>Column3669</t>
  </si>
  <si>
    <t>Column3670</t>
  </si>
  <si>
    <t>Column3671</t>
  </si>
  <si>
    <t>Column3672</t>
  </si>
  <si>
    <t>Column3673</t>
  </si>
  <si>
    <t>Column3674</t>
  </si>
  <si>
    <t>Column3675</t>
  </si>
  <si>
    <t>Column3676</t>
  </si>
  <si>
    <t>Column3677</t>
  </si>
  <si>
    <t>Column3678</t>
  </si>
  <si>
    <t>Column3679</t>
  </si>
  <si>
    <t>Column3680</t>
  </si>
  <si>
    <t>Column3681</t>
  </si>
  <si>
    <t>Column3682</t>
  </si>
  <si>
    <t>Column3683</t>
  </si>
  <si>
    <t>Column3684</t>
  </si>
  <si>
    <t>Column3685</t>
  </si>
  <si>
    <t>Column3686</t>
  </si>
  <si>
    <t>Column3687</t>
  </si>
  <si>
    <t>Column3688</t>
  </si>
  <si>
    <t>Column3689</t>
  </si>
  <si>
    <t>Column3690</t>
  </si>
  <si>
    <t>Column3691</t>
  </si>
  <si>
    <t>Column3692</t>
  </si>
  <si>
    <t>Column3693</t>
  </si>
  <si>
    <t>Column3694</t>
  </si>
  <si>
    <t>Column3695</t>
  </si>
  <si>
    <t>Column3696</t>
  </si>
  <si>
    <t>Column3697</t>
  </si>
  <si>
    <t>Column3698</t>
  </si>
  <si>
    <t>Column3699</t>
  </si>
  <si>
    <t>Column3700</t>
  </si>
  <si>
    <t>Column3701</t>
  </si>
  <si>
    <t>Column3702</t>
  </si>
  <si>
    <t>Column3703</t>
  </si>
  <si>
    <t>Column3704</t>
  </si>
  <si>
    <t>Column3705</t>
  </si>
  <si>
    <t>Column3706</t>
  </si>
  <si>
    <t>Column3707</t>
  </si>
  <si>
    <t>Column3708</t>
  </si>
  <si>
    <t>Column3709</t>
  </si>
  <si>
    <t>Column3710</t>
  </si>
  <si>
    <t>Column3711</t>
  </si>
  <si>
    <t>Column3712</t>
  </si>
  <si>
    <t>Column3713</t>
  </si>
  <si>
    <t>Column3714</t>
  </si>
  <si>
    <t>Column3715</t>
  </si>
  <si>
    <t>Column3716</t>
  </si>
  <si>
    <t>Column3717</t>
  </si>
  <si>
    <t>Column3718</t>
  </si>
  <si>
    <t>Column3719</t>
  </si>
  <si>
    <t>Column3720</t>
  </si>
  <si>
    <t>Column3721</t>
  </si>
  <si>
    <t>Column3722</t>
  </si>
  <si>
    <t>Column3723</t>
  </si>
  <si>
    <t>Column3724</t>
  </si>
  <si>
    <t>Column3725</t>
  </si>
  <si>
    <t>Column3726</t>
  </si>
  <si>
    <t>Column3727</t>
  </si>
  <si>
    <t>Column3728</t>
  </si>
  <si>
    <t>Column3729</t>
  </si>
  <si>
    <t>Column3730</t>
  </si>
  <si>
    <t>Column3731</t>
  </si>
  <si>
    <t>Column3732</t>
  </si>
  <si>
    <t>Column3733</t>
  </si>
  <si>
    <t>Column3734</t>
  </si>
  <si>
    <t>Column3735</t>
  </si>
  <si>
    <t>Column3736</t>
  </si>
  <si>
    <t>Column3737</t>
  </si>
  <si>
    <t>Column3738</t>
  </si>
  <si>
    <t>Column3739</t>
  </si>
  <si>
    <t>Column3740</t>
  </si>
  <si>
    <t>Column3741</t>
  </si>
  <si>
    <t>Column3742</t>
  </si>
  <si>
    <t>Column3743</t>
  </si>
  <si>
    <t>Column3744</t>
  </si>
  <si>
    <t>Column3745</t>
  </si>
  <si>
    <t>Column3746</t>
  </si>
  <si>
    <t>Column3747</t>
  </si>
  <si>
    <t>Column3748</t>
  </si>
  <si>
    <t>Column3749</t>
  </si>
  <si>
    <t>Column3750</t>
  </si>
  <si>
    <t>Column3751</t>
  </si>
  <si>
    <t>Column3752</t>
  </si>
  <si>
    <t>Column3753</t>
  </si>
  <si>
    <t>Column3754</t>
  </si>
  <si>
    <t>Column3755</t>
  </si>
  <si>
    <t>Column3756</t>
  </si>
  <si>
    <t>Column3757</t>
  </si>
  <si>
    <t>Column3758</t>
  </si>
  <si>
    <t>Column3759</t>
  </si>
  <si>
    <t>Column3760</t>
  </si>
  <si>
    <t>Column3761</t>
  </si>
  <si>
    <t>Column3762</t>
  </si>
  <si>
    <t>Column3763</t>
  </si>
  <si>
    <t>Column3764</t>
  </si>
  <si>
    <t>Column3765</t>
  </si>
  <si>
    <t>Column3766</t>
  </si>
  <si>
    <t>Column3767</t>
  </si>
  <si>
    <t>Column3768</t>
  </si>
  <si>
    <t>Column3769</t>
  </si>
  <si>
    <t>Column3770</t>
  </si>
  <si>
    <t>Column3771</t>
  </si>
  <si>
    <t>Column3772</t>
  </si>
  <si>
    <t>Column3773</t>
  </si>
  <si>
    <t>Column3774</t>
  </si>
  <si>
    <t>Column3775</t>
  </si>
  <si>
    <t>Column3776</t>
  </si>
  <si>
    <t>Column3777</t>
  </si>
  <si>
    <t>Column3778</t>
  </si>
  <si>
    <t>Column3779</t>
  </si>
  <si>
    <t>Column3780</t>
  </si>
  <si>
    <t>Column3781</t>
  </si>
  <si>
    <t>Column3782</t>
  </si>
  <si>
    <t>Column3783</t>
  </si>
  <si>
    <t>Column3784</t>
  </si>
  <si>
    <t>Column3785</t>
  </si>
  <si>
    <t>Column3786</t>
  </si>
  <si>
    <t>Column3787</t>
  </si>
  <si>
    <t>Column3788</t>
  </si>
  <si>
    <t>Column3789</t>
  </si>
  <si>
    <t>Column3790</t>
  </si>
  <si>
    <t>Column3791</t>
  </si>
  <si>
    <t>Column3792</t>
  </si>
  <si>
    <t>Column3793</t>
  </si>
  <si>
    <t>Column3794</t>
  </si>
  <si>
    <t>Column3795</t>
  </si>
  <si>
    <t>Column3796</t>
  </si>
  <si>
    <t>Column3797</t>
  </si>
  <si>
    <t>Column3798</t>
  </si>
  <si>
    <t>Column3799</t>
  </si>
  <si>
    <t>Column3800</t>
  </si>
  <si>
    <t>Column3801</t>
  </si>
  <si>
    <t>Column3802</t>
  </si>
  <si>
    <t>Column3803</t>
  </si>
  <si>
    <t>Column3804</t>
  </si>
  <si>
    <t>Column3805</t>
  </si>
  <si>
    <t>Column3806</t>
  </si>
  <si>
    <t>Column3807</t>
  </si>
  <si>
    <t>Column3808</t>
  </si>
  <si>
    <t>Column3809</t>
  </si>
  <si>
    <t>Column3810</t>
  </si>
  <si>
    <t>Column3811</t>
  </si>
  <si>
    <t>Column3812</t>
  </si>
  <si>
    <t>Column3813</t>
  </si>
  <si>
    <t>Column3814</t>
  </si>
  <si>
    <t>Column3815</t>
  </si>
  <si>
    <t>Column3816</t>
  </si>
  <si>
    <t>Column3817</t>
  </si>
  <si>
    <t>Column3818</t>
  </si>
  <si>
    <t>Column3819</t>
  </si>
  <si>
    <t>Column3820</t>
  </si>
  <si>
    <t>Column3821</t>
  </si>
  <si>
    <t>Column3822</t>
  </si>
  <si>
    <t>Column3823</t>
  </si>
  <si>
    <t>Column3824</t>
  </si>
  <si>
    <t>Column3825</t>
  </si>
  <si>
    <t>Column3826</t>
  </si>
  <si>
    <t>Column3827</t>
  </si>
  <si>
    <t>Column3828</t>
  </si>
  <si>
    <t>Column3829</t>
  </si>
  <si>
    <t>Column3830</t>
  </si>
  <si>
    <t>Column3831</t>
  </si>
  <si>
    <t>Column3832</t>
  </si>
  <si>
    <t>Column3833</t>
  </si>
  <si>
    <t>Column3834</t>
  </si>
  <si>
    <t>Column3835</t>
  </si>
  <si>
    <t>Column3836</t>
  </si>
  <si>
    <t>Column3837</t>
  </si>
  <si>
    <t>Column3838</t>
  </si>
  <si>
    <t>Column3839</t>
  </si>
  <si>
    <t>Column3840</t>
  </si>
  <si>
    <t>Column3841</t>
  </si>
  <si>
    <t>Column3842</t>
  </si>
  <si>
    <t>Column3843</t>
  </si>
  <si>
    <t>Column3844</t>
  </si>
  <si>
    <t>Column3845</t>
  </si>
  <si>
    <t>Column3846</t>
  </si>
  <si>
    <t>Column3847</t>
  </si>
  <si>
    <t>Column3848</t>
  </si>
  <si>
    <t>Column3849</t>
  </si>
  <si>
    <t>Column3850</t>
  </si>
  <si>
    <t>Column3851</t>
  </si>
  <si>
    <t>Column3852</t>
  </si>
  <si>
    <t>Column3853</t>
  </si>
  <si>
    <t>Column3854</t>
  </si>
  <si>
    <t>Column3855</t>
  </si>
  <si>
    <t>Column3856</t>
  </si>
  <si>
    <t>Column3857</t>
  </si>
  <si>
    <t>Column3858</t>
  </si>
  <si>
    <t>Column3859</t>
  </si>
  <si>
    <t>Column3860</t>
  </si>
  <si>
    <t>Column3861</t>
  </si>
  <si>
    <t>Column3862</t>
  </si>
  <si>
    <t>Column3863</t>
  </si>
  <si>
    <t>Column3864</t>
  </si>
  <si>
    <t>Column3865</t>
  </si>
  <si>
    <t>Column3866</t>
  </si>
  <si>
    <t>Column3867</t>
  </si>
  <si>
    <t>Column3868</t>
  </si>
  <si>
    <t>Column3869</t>
  </si>
  <si>
    <t>Column3870</t>
  </si>
  <si>
    <t>Column3871</t>
  </si>
  <si>
    <t>Column3872</t>
  </si>
  <si>
    <t>Column3873</t>
  </si>
  <si>
    <t>Column3874</t>
  </si>
  <si>
    <t>Column3875</t>
  </si>
  <si>
    <t>Column3876</t>
  </si>
  <si>
    <t>Column3877</t>
  </si>
  <si>
    <t>Column3878</t>
  </si>
  <si>
    <t>Column3879</t>
  </si>
  <si>
    <t>Column3880</t>
  </si>
  <si>
    <t>Column3881</t>
  </si>
  <si>
    <t>Column3882</t>
  </si>
  <si>
    <t>Column3883</t>
  </si>
  <si>
    <t>Column3884</t>
  </si>
  <si>
    <t>Column3885</t>
  </si>
  <si>
    <t>Column3886</t>
  </si>
  <si>
    <t>Column3887</t>
  </si>
  <si>
    <t>Column3888</t>
  </si>
  <si>
    <t>Column3889</t>
  </si>
  <si>
    <t>Column3890</t>
  </si>
  <si>
    <t>Column3891</t>
  </si>
  <si>
    <t>Column3892</t>
  </si>
  <si>
    <t>Column3893</t>
  </si>
  <si>
    <t>Column3894</t>
  </si>
  <si>
    <t>Column3895</t>
  </si>
  <si>
    <t>Column3896</t>
  </si>
  <si>
    <t>Column3897</t>
  </si>
  <si>
    <t>Column3898</t>
  </si>
  <si>
    <t>Column3899</t>
  </si>
  <si>
    <t>Column3900</t>
  </si>
  <si>
    <t>Column3901</t>
  </si>
  <si>
    <t>Column3902</t>
  </si>
  <si>
    <t>Column3903</t>
  </si>
  <si>
    <t>Column3904</t>
  </si>
  <si>
    <t>Column3905</t>
  </si>
  <si>
    <t>Column3906</t>
  </si>
  <si>
    <t>Column3907</t>
  </si>
  <si>
    <t>Column3908</t>
  </si>
  <si>
    <t>Column3909</t>
  </si>
  <si>
    <t>Column3910</t>
  </si>
  <si>
    <t>Column3911</t>
  </si>
  <si>
    <t>Column3912</t>
  </si>
  <si>
    <t>Column3913</t>
  </si>
  <si>
    <t>Column3914</t>
  </si>
  <si>
    <t>Column3915</t>
  </si>
  <si>
    <t>Column3916</t>
  </si>
  <si>
    <t>Column3917</t>
  </si>
  <si>
    <t>Column3918</t>
  </si>
  <si>
    <t>Column3919</t>
  </si>
  <si>
    <t>Column3920</t>
  </si>
  <si>
    <t>Column3921</t>
  </si>
  <si>
    <t>Column3922</t>
  </si>
  <si>
    <t>Column3923</t>
  </si>
  <si>
    <t>Column3924</t>
  </si>
  <si>
    <t>Column3925</t>
  </si>
  <si>
    <t>Column3926</t>
  </si>
  <si>
    <t>Column3927</t>
  </si>
  <si>
    <t>Column3928</t>
  </si>
  <si>
    <t>Column3929</t>
  </si>
  <si>
    <t>Column3930</t>
  </si>
  <si>
    <t>Column3931</t>
  </si>
  <si>
    <t>Column3932</t>
  </si>
  <si>
    <t>Column3933</t>
  </si>
  <si>
    <t>Column3934</t>
  </si>
  <si>
    <t>Column3935</t>
  </si>
  <si>
    <t>Column3936</t>
  </si>
  <si>
    <t>Column3937</t>
  </si>
  <si>
    <t>Column3938</t>
  </si>
  <si>
    <t>Column3939</t>
  </si>
  <si>
    <t>Column3940</t>
  </si>
  <si>
    <t>Column3941</t>
  </si>
  <si>
    <t>Column3942</t>
  </si>
  <si>
    <t>Column3943</t>
  </si>
  <si>
    <t>Column3944</t>
  </si>
  <si>
    <t>Column3945</t>
  </si>
  <si>
    <t>Column3946</t>
  </si>
  <si>
    <t>Column3947</t>
  </si>
  <si>
    <t>Column3948</t>
  </si>
  <si>
    <t>Column3949</t>
  </si>
  <si>
    <t>Column3950</t>
  </si>
  <si>
    <t>Column3951</t>
  </si>
  <si>
    <t>Column3952</t>
  </si>
  <si>
    <t>Column3953</t>
  </si>
  <si>
    <t>Column3954</t>
  </si>
  <si>
    <t>Column3955</t>
  </si>
  <si>
    <t>Column3956</t>
  </si>
  <si>
    <t>Column3957</t>
  </si>
  <si>
    <t>Column3958</t>
  </si>
  <si>
    <t>Column3959</t>
  </si>
  <si>
    <t>Column3960</t>
  </si>
  <si>
    <t>Column3961</t>
  </si>
  <si>
    <t>Column3962</t>
  </si>
  <si>
    <t>Column3963</t>
  </si>
  <si>
    <t>Column3964</t>
  </si>
  <si>
    <t>Column3965</t>
  </si>
  <si>
    <t>Column3966</t>
  </si>
  <si>
    <t>Column3967</t>
  </si>
  <si>
    <t>Column3968</t>
  </si>
  <si>
    <t>Column3969</t>
  </si>
  <si>
    <t>Column3970</t>
  </si>
  <si>
    <t>Column3971</t>
  </si>
  <si>
    <t>Column3972</t>
  </si>
  <si>
    <t>Column3973</t>
  </si>
  <si>
    <t>Column3974</t>
  </si>
  <si>
    <t>Column3975</t>
  </si>
  <si>
    <t>Column3976</t>
  </si>
  <si>
    <t>Column3977</t>
  </si>
  <si>
    <t>Column3978</t>
  </si>
  <si>
    <t>Column3979</t>
  </si>
  <si>
    <t>Column3980</t>
  </si>
  <si>
    <t>Column3981</t>
  </si>
  <si>
    <t>Column3982</t>
  </si>
  <si>
    <t>Column3983</t>
  </si>
  <si>
    <t>Column3984</t>
  </si>
  <si>
    <t>Column3985</t>
  </si>
  <si>
    <t>Column3986</t>
  </si>
  <si>
    <t>Column3987</t>
  </si>
  <si>
    <t>Column3988</t>
  </si>
  <si>
    <t>Column3989</t>
  </si>
  <si>
    <t>Column3990</t>
  </si>
  <si>
    <t>Column3991</t>
  </si>
  <si>
    <t>Column3992</t>
  </si>
  <si>
    <t>Column3993</t>
  </si>
  <si>
    <t>Column3994</t>
  </si>
  <si>
    <t>Column3995</t>
  </si>
  <si>
    <t>Column3996</t>
  </si>
  <si>
    <t>Column3997</t>
  </si>
  <si>
    <t>Column3998</t>
  </si>
  <si>
    <t>Column3999</t>
  </si>
  <si>
    <t>Column4000</t>
  </si>
  <si>
    <t>Column4001</t>
  </si>
  <si>
    <t>Column4002</t>
  </si>
  <si>
    <t>Column4003</t>
  </si>
  <si>
    <t>Column4004</t>
  </si>
  <si>
    <t>Column4005</t>
  </si>
  <si>
    <t>Column4006</t>
  </si>
  <si>
    <t>Column4007</t>
  </si>
  <si>
    <t>Column4008</t>
  </si>
  <si>
    <t>Column4009</t>
  </si>
  <si>
    <t>Column4010</t>
  </si>
  <si>
    <t>Column4011</t>
  </si>
  <si>
    <t>Column4012</t>
  </si>
  <si>
    <t>Column4013</t>
  </si>
  <si>
    <t>Column4014</t>
  </si>
  <si>
    <t>Column4015</t>
  </si>
  <si>
    <t>Column4016</t>
  </si>
  <si>
    <t>Column4017</t>
  </si>
  <si>
    <t>Column4018</t>
  </si>
  <si>
    <t>Column4019</t>
  </si>
  <si>
    <t>Column4020</t>
  </si>
  <si>
    <t>Column4021</t>
  </si>
  <si>
    <t>Column4022</t>
  </si>
  <si>
    <t>Column4023</t>
  </si>
  <si>
    <t>Column4024</t>
  </si>
  <si>
    <t>Column4025</t>
  </si>
  <si>
    <t>Column4026</t>
  </si>
  <si>
    <t>Column4027</t>
  </si>
  <si>
    <t>Column4028</t>
  </si>
  <si>
    <t>Column4029</t>
  </si>
  <si>
    <t>Column4030</t>
  </si>
  <si>
    <t>Column4031</t>
  </si>
  <si>
    <t>Column4032</t>
  </si>
  <si>
    <t>Column4033</t>
  </si>
  <si>
    <t>Column4034</t>
  </si>
  <si>
    <t>Column4035</t>
  </si>
  <si>
    <t>Column4036</t>
  </si>
  <si>
    <t>Column4037</t>
  </si>
  <si>
    <t>Column4038</t>
  </si>
  <si>
    <t>Column4039</t>
  </si>
  <si>
    <t>Column4040</t>
  </si>
  <si>
    <t>Column4041</t>
  </si>
  <si>
    <t>Column4042</t>
  </si>
  <si>
    <t>Column4043</t>
  </si>
  <si>
    <t>Column4044</t>
  </si>
  <si>
    <t>Column4045</t>
  </si>
  <si>
    <t>Column4046</t>
  </si>
  <si>
    <t>Column4047</t>
  </si>
  <si>
    <t>Column4048</t>
  </si>
  <si>
    <t>Column4049</t>
  </si>
  <si>
    <t>Column4050</t>
  </si>
  <si>
    <t>Column4051</t>
  </si>
  <si>
    <t>Column4052</t>
  </si>
  <si>
    <t>Column4053</t>
  </si>
  <si>
    <t>Column4054</t>
  </si>
  <si>
    <t>Column4055</t>
  </si>
  <si>
    <t>Column4056</t>
  </si>
  <si>
    <t>Column4057</t>
  </si>
  <si>
    <t>Column4058</t>
  </si>
  <si>
    <t>Column4059</t>
  </si>
  <si>
    <t>Column4060</t>
  </si>
  <si>
    <t>Column4061</t>
  </si>
  <si>
    <t>Column4062</t>
  </si>
  <si>
    <t>Column4063</t>
  </si>
  <si>
    <t>Column4064</t>
  </si>
  <si>
    <t>Column4065</t>
  </si>
  <si>
    <t>Column4066</t>
  </si>
  <si>
    <t>Column4067</t>
  </si>
  <si>
    <t>Column4068</t>
  </si>
  <si>
    <t>Column4069</t>
  </si>
  <si>
    <t>Column4070</t>
  </si>
  <si>
    <t>Column4071</t>
  </si>
  <si>
    <t>Column4072</t>
  </si>
  <si>
    <t>Column4073</t>
  </si>
  <si>
    <t>Column4074</t>
  </si>
  <si>
    <t>Column4075</t>
  </si>
  <si>
    <t>Column4076</t>
  </si>
  <si>
    <t>Column4077</t>
  </si>
  <si>
    <t>Column4078</t>
  </si>
  <si>
    <t>Column4079</t>
  </si>
  <si>
    <t>Column4080</t>
  </si>
  <si>
    <t>Column4081</t>
  </si>
  <si>
    <t>Column4082</t>
  </si>
  <si>
    <t>Column4083</t>
  </si>
  <si>
    <t>Column4084</t>
  </si>
  <si>
    <t>Column4085</t>
  </si>
  <si>
    <t>Column4086</t>
  </si>
  <si>
    <t>Column4087</t>
  </si>
  <si>
    <t>Column4088</t>
  </si>
  <si>
    <t>Column4089</t>
  </si>
  <si>
    <t>Column4090</t>
  </si>
  <si>
    <t>Column4091</t>
  </si>
  <si>
    <t>Column4092</t>
  </si>
  <si>
    <t>Column4093</t>
  </si>
  <si>
    <t>Column4094</t>
  </si>
  <si>
    <t>Column4095</t>
  </si>
  <si>
    <t>Column4096</t>
  </si>
  <si>
    <t>Column4097</t>
  </si>
  <si>
    <t>Column4098</t>
  </si>
  <si>
    <t>Column4099</t>
  </si>
  <si>
    <t>Column4100</t>
  </si>
  <si>
    <t>Column4101</t>
  </si>
  <si>
    <t>Column4102</t>
  </si>
  <si>
    <t>Column4103</t>
  </si>
  <si>
    <t>Column4104</t>
  </si>
  <si>
    <t>Column4105</t>
  </si>
  <si>
    <t>Column4106</t>
  </si>
  <si>
    <t>Column4107</t>
  </si>
  <si>
    <t>Column4108</t>
  </si>
  <si>
    <t>Column4109</t>
  </si>
  <si>
    <t>Column4110</t>
  </si>
  <si>
    <t>Column4111</t>
  </si>
  <si>
    <t>Column4112</t>
  </si>
  <si>
    <t>Column4113</t>
  </si>
  <si>
    <t>Column4114</t>
  </si>
  <si>
    <t>Column4115</t>
  </si>
  <si>
    <t>Column4116</t>
  </si>
  <si>
    <t>Column4117</t>
  </si>
  <si>
    <t>Column4118</t>
  </si>
  <si>
    <t>Column4119</t>
  </si>
  <si>
    <t>Column4120</t>
  </si>
  <si>
    <t>Column4121</t>
  </si>
  <si>
    <t>Column4122</t>
  </si>
  <si>
    <t>Column4123</t>
  </si>
  <si>
    <t>Column4124</t>
  </si>
  <si>
    <t>Column4125</t>
  </si>
  <si>
    <t>Column4126</t>
  </si>
  <si>
    <t>Column4127</t>
  </si>
  <si>
    <t>Column4128</t>
  </si>
  <si>
    <t>Column4129</t>
  </si>
  <si>
    <t>Column4130</t>
  </si>
  <si>
    <t>Column4131</t>
  </si>
  <si>
    <t>Column4132</t>
  </si>
  <si>
    <t>Column4133</t>
  </si>
  <si>
    <t>Column4134</t>
  </si>
  <si>
    <t>Column4135</t>
  </si>
  <si>
    <t>Column4136</t>
  </si>
  <si>
    <t>Column4137</t>
  </si>
  <si>
    <t>Column4138</t>
  </si>
  <si>
    <t>Column4139</t>
  </si>
  <si>
    <t>Column4140</t>
  </si>
  <si>
    <t>Column4141</t>
  </si>
  <si>
    <t>Column4142</t>
  </si>
  <si>
    <t>Column4143</t>
  </si>
  <si>
    <t>Column4144</t>
  </si>
  <si>
    <t>Column4145</t>
  </si>
  <si>
    <t>Column4146</t>
  </si>
  <si>
    <t>Column4147</t>
  </si>
  <si>
    <t>Column4148</t>
  </si>
  <si>
    <t>Column4149</t>
  </si>
  <si>
    <t>Column4150</t>
  </si>
  <si>
    <t>Column4151</t>
  </si>
  <si>
    <t>Column4152</t>
  </si>
  <si>
    <t>Column4153</t>
  </si>
  <si>
    <t>Column4154</t>
  </si>
  <si>
    <t>Column4155</t>
  </si>
  <si>
    <t>Column4156</t>
  </si>
  <si>
    <t>Column4157</t>
  </si>
  <si>
    <t>Column4158</t>
  </si>
  <si>
    <t>Column4159</t>
  </si>
  <si>
    <t>Column4160</t>
  </si>
  <si>
    <t>Column4161</t>
  </si>
  <si>
    <t>Column4162</t>
  </si>
  <si>
    <t>Column4163</t>
  </si>
  <si>
    <t>Column4164</t>
  </si>
  <si>
    <t>Column4165</t>
  </si>
  <si>
    <t>Column4166</t>
  </si>
  <si>
    <t>Column4167</t>
  </si>
  <si>
    <t>Column4168</t>
  </si>
  <si>
    <t>Column4169</t>
  </si>
  <si>
    <t>Column4170</t>
  </si>
  <si>
    <t>Column4171</t>
  </si>
  <si>
    <t>Column4172</t>
  </si>
  <si>
    <t>Column4173</t>
  </si>
  <si>
    <t>Column4174</t>
  </si>
  <si>
    <t>Column4175</t>
  </si>
  <si>
    <t>Column4176</t>
  </si>
  <si>
    <t>Column4177</t>
  </si>
  <si>
    <t>Column4178</t>
  </si>
  <si>
    <t>Column4179</t>
  </si>
  <si>
    <t>Column4180</t>
  </si>
  <si>
    <t>Column4181</t>
  </si>
  <si>
    <t>Column4182</t>
  </si>
  <si>
    <t>Column4183</t>
  </si>
  <si>
    <t>Column4184</t>
  </si>
  <si>
    <t>Column4185</t>
  </si>
  <si>
    <t>Column4186</t>
  </si>
  <si>
    <t>Column4187</t>
  </si>
  <si>
    <t>Column4188</t>
  </si>
  <si>
    <t>Column4189</t>
  </si>
  <si>
    <t>Column4190</t>
  </si>
  <si>
    <t>Column4191</t>
  </si>
  <si>
    <t>Column4192</t>
  </si>
  <si>
    <t>Column4193</t>
  </si>
  <si>
    <t>Column4194</t>
  </si>
  <si>
    <t>Column4195</t>
  </si>
  <si>
    <t>Column4196</t>
  </si>
  <si>
    <t>Column4197</t>
  </si>
  <si>
    <t>Column4198</t>
  </si>
  <si>
    <t>Column4199</t>
  </si>
  <si>
    <t>Column4200</t>
  </si>
  <si>
    <t>Column4201</t>
  </si>
  <si>
    <t>Column4202</t>
  </si>
  <si>
    <t>Column4203</t>
  </si>
  <si>
    <t>Column4204</t>
  </si>
  <si>
    <t>Column4205</t>
  </si>
  <si>
    <t>Column4206</t>
  </si>
  <si>
    <t>Column4207</t>
  </si>
  <si>
    <t>Column4208</t>
  </si>
  <si>
    <t>Column4209</t>
  </si>
  <si>
    <t>Column4210</t>
  </si>
  <si>
    <t>Column4211</t>
  </si>
  <si>
    <t>Column4212</t>
  </si>
  <si>
    <t>Column4213</t>
  </si>
  <si>
    <t>Column4214</t>
  </si>
  <si>
    <t>Column4215</t>
  </si>
  <si>
    <t>Column4216</t>
  </si>
  <si>
    <t>Column4217</t>
  </si>
  <si>
    <t>Column4218</t>
  </si>
  <si>
    <t>Column4219</t>
  </si>
  <si>
    <t>Column4220</t>
  </si>
  <si>
    <t>Column4221</t>
  </si>
  <si>
    <t>Column4222</t>
  </si>
  <si>
    <t>Column4223</t>
  </si>
  <si>
    <t>Column4224</t>
  </si>
  <si>
    <t>Column4225</t>
  </si>
  <si>
    <t>Column4226</t>
  </si>
  <si>
    <t>Column4227</t>
  </si>
  <si>
    <t>Column4228</t>
  </si>
  <si>
    <t>Column4229</t>
  </si>
  <si>
    <t>Column4230</t>
  </si>
  <si>
    <t>Column4231</t>
  </si>
  <si>
    <t>Column4232</t>
  </si>
  <si>
    <t>Column4233</t>
  </si>
  <si>
    <t>Column4234</t>
  </si>
  <si>
    <t>Column4235</t>
  </si>
  <si>
    <t>Column4236</t>
  </si>
  <si>
    <t>Column4237</t>
  </si>
  <si>
    <t>Column4238</t>
  </si>
  <si>
    <t>Column4239</t>
  </si>
  <si>
    <t>Column4240</t>
  </si>
  <si>
    <t>Column4241</t>
  </si>
  <si>
    <t>Column4242</t>
  </si>
  <si>
    <t>Column4243</t>
  </si>
  <si>
    <t>Column4244</t>
  </si>
  <si>
    <t>Column4245</t>
  </si>
  <si>
    <t>Column4246</t>
  </si>
  <si>
    <t>Column4247</t>
  </si>
  <si>
    <t>Column4248</t>
  </si>
  <si>
    <t>Column4249</t>
  </si>
  <si>
    <t>Column4250</t>
  </si>
  <si>
    <t>Column4251</t>
  </si>
  <si>
    <t>Column4252</t>
  </si>
  <si>
    <t>Column4253</t>
  </si>
  <si>
    <t>Column4254</t>
  </si>
  <si>
    <t>Column4255</t>
  </si>
  <si>
    <t>Column4256</t>
  </si>
  <si>
    <t>Column4257</t>
  </si>
  <si>
    <t>Column4258</t>
  </si>
  <si>
    <t>Column4259</t>
  </si>
  <si>
    <t>Column4260</t>
  </si>
  <si>
    <t>Column4261</t>
  </si>
  <si>
    <t>Column4262</t>
  </si>
  <si>
    <t>Column4263</t>
  </si>
  <si>
    <t>Column4264</t>
  </si>
  <si>
    <t>Column4265</t>
  </si>
  <si>
    <t>Column4266</t>
  </si>
  <si>
    <t>Column4267</t>
  </si>
  <si>
    <t>Column4268</t>
  </si>
  <si>
    <t>Column4269</t>
  </si>
  <si>
    <t>Column4270</t>
  </si>
  <si>
    <t>Column4271</t>
  </si>
  <si>
    <t>Column4272</t>
  </si>
  <si>
    <t>Column4273</t>
  </si>
  <si>
    <t>Column4274</t>
  </si>
  <si>
    <t>Column4275</t>
  </si>
  <si>
    <t>Column4276</t>
  </si>
  <si>
    <t>Column4277</t>
  </si>
  <si>
    <t>Column4278</t>
  </si>
  <si>
    <t>Column4279</t>
  </si>
  <si>
    <t>Column4280</t>
  </si>
  <si>
    <t>Column4281</t>
  </si>
  <si>
    <t>Column4282</t>
  </si>
  <si>
    <t>Column4283</t>
  </si>
  <si>
    <t>Column4284</t>
  </si>
  <si>
    <t>Column4285</t>
  </si>
  <si>
    <t>Column4286</t>
  </si>
  <si>
    <t>Column4287</t>
  </si>
  <si>
    <t>Column4288</t>
  </si>
  <si>
    <t>Column4289</t>
  </si>
  <si>
    <t>Column4290</t>
  </si>
  <si>
    <t>Column4291</t>
  </si>
  <si>
    <t>Column4292</t>
  </si>
  <si>
    <t>Column4293</t>
  </si>
  <si>
    <t>Column4294</t>
  </si>
  <si>
    <t>Column4295</t>
  </si>
  <si>
    <t>Column4296</t>
  </si>
  <si>
    <t>Column4297</t>
  </si>
  <si>
    <t>Column4298</t>
  </si>
  <si>
    <t>Column4299</t>
  </si>
  <si>
    <t>Column4300</t>
  </si>
  <si>
    <t>Column4301</t>
  </si>
  <si>
    <t>Column4302</t>
  </si>
  <si>
    <t>Column4303</t>
  </si>
  <si>
    <t>Column4304</t>
  </si>
  <si>
    <t>Column4305</t>
  </si>
  <si>
    <t>Column4306</t>
  </si>
  <si>
    <t>Column4307</t>
  </si>
  <si>
    <t>Column4308</t>
  </si>
  <si>
    <t>Column4309</t>
  </si>
  <si>
    <t>Column4310</t>
  </si>
  <si>
    <t>Column4311</t>
  </si>
  <si>
    <t>Column4312</t>
  </si>
  <si>
    <t>Column4313</t>
  </si>
  <si>
    <t>Column4314</t>
  </si>
  <si>
    <t>Column4315</t>
  </si>
  <si>
    <t>Column4316</t>
  </si>
  <si>
    <t>Column4317</t>
  </si>
  <si>
    <t>Column4318</t>
  </si>
  <si>
    <t>Column4319</t>
  </si>
  <si>
    <t>Column4320</t>
  </si>
  <si>
    <t>Column4321</t>
  </si>
  <si>
    <t>Column4322</t>
  </si>
  <si>
    <t>Column4323</t>
  </si>
  <si>
    <t>Column4324</t>
  </si>
  <si>
    <t>Column4325</t>
  </si>
  <si>
    <t>Column4326</t>
  </si>
  <si>
    <t>Column4327</t>
  </si>
  <si>
    <t>Column4328</t>
  </si>
  <si>
    <t>Column4329</t>
  </si>
  <si>
    <t>Column4330</t>
  </si>
  <si>
    <t>Column4331</t>
  </si>
  <si>
    <t>Column4332</t>
  </si>
  <si>
    <t>Column4333</t>
  </si>
  <si>
    <t>Column4334</t>
  </si>
  <si>
    <t>Column4335</t>
  </si>
  <si>
    <t>Column4336</t>
  </si>
  <si>
    <t>Column4337</t>
  </si>
  <si>
    <t>Column4338</t>
  </si>
  <si>
    <t>Column4339</t>
  </si>
  <si>
    <t>Column4340</t>
  </si>
  <si>
    <t>Column4341</t>
  </si>
  <si>
    <t>Column4342</t>
  </si>
  <si>
    <t>Column4343</t>
  </si>
  <si>
    <t>Column4344</t>
  </si>
  <si>
    <t>Column4345</t>
  </si>
  <si>
    <t>Column4346</t>
  </si>
  <si>
    <t>Column4347</t>
  </si>
  <si>
    <t>Column4348</t>
  </si>
  <si>
    <t>Column4349</t>
  </si>
  <si>
    <t>Column4350</t>
  </si>
  <si>
    <t>Column4351</t>
  </si>
  <si>
    <t>Column4352</t>
  </si>
  <si>
    <t>Column4353</t>
  </si>
  <si>
    <t>Column4354</t>
  </si>
  <si>
    <t>Column4355</t>
  </si>
  <si>
    <t>Column4356</t>
  </si>
  <si>
    <t>Column4357</t>
  </si>
  <si>
    <t>Column4358</t>
  </si>
  <si>
    <t>Column4359</t>
  </si>
  <si>
    <t>Column4360</t>
  </si>
  <si>
    <t>Column4361</t>
  </si>
  <si>
    <t>Column4362</t>
  </si>
  <si>
    <t>Column4363</t>
  </si>
  <si>
    <t>Column4364</t>
  </si>
  <si>
    <t>Column4365</t>
  </si>
  <si>
    <t>Column4366</t>
  </si>
  <si>
    <t>Column4367</t>
  </si>
  <si>
    <t>Column4368</t>
  </si>
  <si>
    <t>Column4369</t>
  </si>
  <si>
    <t>Column4370</t>
  </si>
  <si>
    <t>Column4371</t>
  </si>
  <si>
    <t>Column4372</t>
  </si>
  <si>
    <t>Column4373</t>
  </si>
  <si>
    <t>Column4374</t>
  </si>
  <si>
    <t>Column4375</t>
  </si>
  <si>
    <t>Column4376</t>
  </si>
  <si>
    <t>Column4377</t>
  </si>
  <si>
    <t>Column4378</t>
  </si>
  <si>
    <t>Column4379</t>
  </si>
  <si>
    <t>Column4380</t>
  </si>
  <si>
    <t>Column4381</t>
  </si>
  <si>
    <t>Column4382</t>
  </si>
  <si>
    <t>Column4383</t>
  </si>
  <si>
    <t>Column4384</t>
  </si>
  <si>
    <t>Column4385</t>
  </si>
  <si>
    <t>Column4386</t>
  </si>
  <si>
    <t>Column4387</t>
  </si>
  <si>
    <t>Column4388</t>
  </si>
  <si>
    <t>Column4389</t>
  </si>
  <si>
    <t>Column4390</t>
  </si>
  <si>
    <t>Column4391</t>
  </si>
  <si>
    <t>Column4392</t>
  </si>
  <si>
    <t>Column4393</t>
  </si>
  <si>
    <t>Column4394</t>
  </si>
  <si>
    <t>Column4395</t>
  </si>
  <si>
    <t>Column4396</t>
  </si>
  <si>
    <t>Column4397</t>
  </si>
  <si>
    <t>Column4398</t>
  </si>
  <si>
    <t>Column4399</t>
  </si>
  <si>
    <t>Column4400</t>
  </si>
  <si>
    <t>Column4401</t>
  </si>
  <si>
    <t>Column4402</t>
  </si>
  <si>
    <t>Column4403</t>
  </si>
  <si>
    <t>Column4404</t>
  </si>
  <si>
    <t>Column4405</t>
  </si>
  <si>
    <t>Column4406</t>
  </si>
  <si>
    <t>Column4407</t>
  </si>
  <si>
    <t>Column4408</t>
  </si>
  <si>
    <t>Column4409</t>
  </si>
  <si>
    <t>Column4410</t>
  </si>
  <si>
    <t>Column4411</t>
  </si>
  <si>
    <t>Column4412</t>
  </si>
  <si>
    <t>Column4413</t>
  </si>
  <si>
    <t>Column4414</t>
  </si>
  <si>
    <t>Column4415</t>
  </si>
  <si>
    <t>Column4416</t>
  </si>
  <si>
    <t>Column4417</t>
  </si>
  <si>
    <t>Column4418</t>
  </si>
  <si>
    <t>Column4419</t>
  </si>
  <si>
    <t>Column4420</t>
  </si>
  <si>
    <t>Column4421</t>
  </si>
  <si>
    <t>Column4422</t>
  </si>
  <si>
    <t>Column4423</t>
  </si>
  <si>
    <t>Column4424</t>
  </si>
  <si>
    <t>Column4425</t>
  </si>
  <si>
    <t>Column4426</t>
  </si>
  <si>
    <t>Column4427</t>
  </si>
  <si>
    <t>Column4428</t>
  </si>
  <si>
    <t>Column4429</t>
  </si>
  <si>
    <t>Column4430</t>
  </si>
  <si>
    <t>Column4431</t>
  </si>
  <si>
    <t>Column4432</t>
  </si>
  <si>
    <t>Column4433</t>
  </si>
  <si>
    <t>Column4434</t>
  </si>
  <si>
    <t>Column4435</t>
  </si>
  <si>
    <t>Column4436</t>
  </si>
  <si>
    <t>Column4437</t>
  </si>
  <si>
    <t>Column4438</t>
  </si>
  <si>
    <t>Column4439</t>
  </si>
  <si>
    <t>Column4440</t>
  </si>
  <si>
    <t>Column4441</t>
  </si>
  <si>
    <t>Column4442</t>
  </si>
  <si>
    <t>Column4443</t>
  </si>
  <si>
    <t>Column4444</t>
  </si>
  <si>
    <t>Column4445</t>
  </si>
  <si>
    <t>Column4446</t>
  </si>
  <si>
    <t>Column4447</t>
  </si>
  <si>
    <t>Column4448</t>
  </si>
  <si>
    <t>Column4449</t>
  </si>
  <si>
    <t>Column4450</t>
  </si>
  <si>
    <t>Column4451</t>
  </si>
  <si>
    <t>Column4452</t>
  </si>
  <si>
    <t>Column4453</t>
  </si>
  <si>
    <t>Column4454</t>
  </si>
  <si>
    <t>Column4455</t>
  </si>
  <si>
    <t>Column4456</t>
  </si>
  <si>
    <t>Column4457</t>
  </si>
  <si>
    <t>Column4458</t>
  </si>
  <si>
    <t>Column4459</t>
  </si>
  <si>
    <t>Column4460</t>
  </si>
  <si>
    <t>Column4461</t>
  </si>
  <si>
    <t>Column4462</t>
  </si>
  <si>
    <t>Column4463</t>
  </si>
  <si>
    <t>Column4464</t>
  </si>
  <si>
    <t>Column4465</t>
  </si>
  <si>
    <t>Column4466</t>
  </si>
  <si>
    <t>Column4467</t>
  </si>
  <si>
    <t>Column4468</t>
  </si>
  <si>
    <t>Column4469</t>
  </si>
  <si>
    <t>Column4470</t>
  </si>
  <si>
    <t>Column4471</t>
  </si>
  <si>
    <t>Column4472</t>
  </si>
  <si>
    <t>Column4473</t>
  </si>
  <si>
    <t>Column4474</t>
  </si>
  <si>
    <t>Column4475</t>
  </si>
  <si>
    <t>Column4476</t>
  </si>
  <si>
    <t>Column4477</t>
  </si>
  <si>
    <t>Column4478</t>
  </si>
  <si>
    <t>Column4479</t>
  </si>
  <si>
    <t>Column4480</t>
  </si>
  <si>
    <t>Column4481</t>
  </si>
  <si>
    <t>Column4482</t>
  </si>
  <si>
    <t>Column4483</t>
  </si>
  <si>
    <t>Column4484</t>
  </si>
  <si>
    <t>Column4485</t>
  </si>
  <si>
    <t>Column4486</t>
  </si>
  <si>
    <t>Column4487</t>
  </si>
  <si>
    <t>Column4488</t>
  </si>
  <si>
    <t>Column4489</t>
  </si>
  <si>
    <t>Column4490</t>
  </si>
  <si>
    <t>Column4491</t>
  </si>
  <si>
    <t>Column4492</t>
  </si>
  <si>
    <t>Column4493</t>
  </si>
  <si>
    <t>Column4494</t>
  </si>
  <si>
    <t>Column4495</t>
  </si>
  <si>
    <t>Column4496</t>
  </si>
  <si>
    <t>Column4497</t>
  </si>
  <si>
    <t>Column4498</t>
  </si>
  <si>
    <t>Column4499</t>
  </si>
  <si>
    <t>Column4500</t>
  </si>
  <si>
    <t>Column4501</t>
  </si>
  <si>
    <t>Column4502</t>
  </si>
  <si>
    <t>Column4503</t>
  </si>
  <si>
    <t>Column4504</t>
  </si>
  <si>
    <t>Column4505</t>
  </si>
  <si>
    <t>Column4506</t>
  </si>
  <si>
    <t>Column4507</t>
  </si>
  <si>
    <t>Column4508</t>
  </si>
  <si>
    <t>Column4509</t>
  </si>
  <si>
    <t>Column4510</t>
  </si>
  <si>
    <t>Column4511</t>
  </si>
  <si>
    <t>Column4512</t>
  </si>
  <si>
    <t>Column4513</t>
  </si>
  <si>
    <t>Column4514</t>
  </si>
  <si>
    <t>Column4515</t>
  </si>
  <si>
    <t>Column4516</t>
  </si>
  <si>
    <t>Column4517</t>
  </si>
  <si>
    <t>Column4518</t>
  </si>
  <si>
    <t>Column4519</t>
  </si>
  <si>
    <t>Column4520</t>
  </si>
  <si>
    <t>Column4521</t>
  </si>
  <si>
    <t>Column4522</t>
  </si>
  <si>
    <t>Column4523</t>
  </si>
  <si>
    <t>Column4524</t>
  </si>
  <si>
    <t>Column4525</t>
  </si>
  <si>
    <t>Column4526</t>
  </si>
  <si>
    <t>Column4527</t>
  </si>
  <si>
    <t>Column4528</t>
  </si>
  <si>
    <t>Column4529</t>
  </si>
  <si>
    <t>Column4530</t>
  </si>
  <si>
    <t>Column4531</t>
  </si>
  <si>
    <t>Column4532</t>
  </si>
  <si>
    <t>Column4533</t>
  </si>
  <si>
    <t>Column4534</t>
  </si>
  <si>
    <t>Column4535</t>
  </si>
  <si>
    <t>Column4536</t>
  </si>
  <si>
    <t>Column4537</t>
  </si>
  <si>
    <t>Column4538</t>
  </si>
  <si>
    <t>Column4539</t>
  </si>
  <si>
    <t>Column4540</t>
  </si>
  <si>
    <t>Column4541</t>
  </si>
  <si>
    <t>Column4542</t>
  </si>
  <si>
    <t>Column4543</t>
  </si>
  <si>
    <t>Column4544</t>
  </si>
  <si>
    <t>Column4545</t>
  </si>
  <si>
    <t>Column4546</t>
  </si>
  <si>
    <t>Column4547</t>
  </si>
  <si>
    <t>Column4548</t>
  </si>
  <si>
    <t>Column4549</t>
  </si>
  <si>
    <t>Column4550</t>
  </si>
  <si>
    <t>Column4551</t>
  </si>
  <si>
    <t>Column4552</t>
  </si>
  <si>
    <t>Column4553</t>
  </si>
  <si>
    <t>Column4554</t>
  </si>
  <si>
    <t>Column4555</t>
  </si>
  <si>
    <t>Column4556</t>
  </si>
  <si>
    <t>Column4557</t>
  </si>
  <si>
    <t>Column4558</t>
  </si>
  <si>
    <t>Column4559</t>
  </si>
  <si>
    <t>Column4560</t>
  </si>
  <si>
    <t>Column4561</t>
  </si>
  <si>
    <t>Column4562</t>
  </si>
  <si>
    <t>Column4563</t>
  </si>
  <si>
    <t>Column4564</t>
  </si>
  <si>
    <t>Column4565</t>
  </si>
  <si>
    <t>Column4566</t>
  </si>
  <si>
    <t>Column4567</t>
  </si>
  <si>
    <t>Column4568</t>
  </si>
  <si>
    <t>Column4569</t>
  </si>
  <si>
    <t>Column4570</t>
  </si>
  <si>
    <t>Column4571</t>
  </si>
  <si>
    <t>Column4572</t>
  </si>
  <si>
    <t>Column4573</t>
  </si>
  <si>
    <t>Column4574</t>
  </si>
  <si>
    <t>Column4575</t>
  </si>
  <si>
    <t>Column4576</t>
  </si>
  <si>
    <t>Column4577</t>
  </si>
  <si>
    <t>Column4578</t>
  </si>
  <si>
    <t>Column4579</t>
  </si>
  <si>
    <t>Column4580</t>
  </si>
  <si>
    <t>Column4581</t>
  </si>
  <si>
    <t>Column4582</t>
  </si>
  <si>
    <t>Column4583</t>
  </si>
  <si>
    <t>Column4584</t>
  </si>
  <si>
    <t>Column4585</t>
  </si>
  <si>
    <t>Column4586</t>
  </si>
  <si>
    <t>Column4587</t>
  </si>
  <si>
    <t>Column4588</t>
  </si>
  <si>
    <t>Column4589</t>
  </si>
  <si>
    <t>Column4590</t>
  </si>
  <si>
    <t>Column4591</t>
  </si>
  <si>
    <t>Column4592</t>
  </si>
  <si>
    <t>Column4593</t>
  </si>
  <si>
    <t>Column4594</t>
  </si>
  <si>
    <t>Column4595</t>
  </si>
  <si>
    <t>Column4596</t>
  </si>
  <si>
    <t>Column4597</t>
  </si>
  <si>
    <t>Column4598</t>
  </si>
  <si>
    <t>Column4599</t>
  </si>
  <si>
    <t>Column4600</t>
  </si>
  <si>
    <t>Column4601</t>
  </si>
  <si>
    <t>Column4602</t>
  </si>
  <si>
    <t>Column4603</t>
  </si>
  <si>
    <t>Column4604</t>
  </si>
  <si>
    <t>Column4605</t>
  </si>
  <si>
    <t>Column4606</t>
  </si>
  <si>
    <t>Column4607</t>
  </si>
  <si>
    <t>Column4608</t>
  </si>
  <si>
    <t>Column4609</t>
  </si>
  <si>
    <t>Column4610</t>
  </si>
  <si>
    <t>Column4611</t>
  </si>
  <si>
    <t>Column4612</t>
  </si>
  <si>
    <t>Column4613</t>
  </si>
  <si>
    <t>Column4614</t>
  </si>
  <si>
    <t>Column4615</t>
  </si>
  <si>
    <t>Column4616</t>
  </si>
  <si>
    <t>Column4617</t>
  </si>
  <si>
    <t>Column4618</t>
  </si>
  <si>
    <t>Column4619</t>
  </si>
  <si>
    <t>Column4620</t>
  </si>
  <si>
    <t>Column4621</t>
  </si>
  <si>
    <t>Column4622</t>
  </si>
  <si>
    <t>Column4623</t>
  </si>
  <si>
    <t>Column4624</t>
  </si>
  <si>
    <t>Column4625</t>
  </si>
  <si>
    <t>Column4626</t>
  </si>
  <si>
    <t>Column4627</t>
  </si>
  <si>
    <t>Column4628</t>
  </si>
  <si>
    <t>Column4629</t>
  </si>
  <si>
    <t>Column4630</t>
  </si>
  <si>
    <t>Column4631</t>
  </si>
  <si>
    <t>Column4632</t>
  </si>
  <si>
    <t>Column4633</t>
  </si>
  <si>
    <t>Column4634</t>
  </si>
  <si>
    <t>Column4635</t>
  </si>
  <si>
    <t>Column4636</t>
  </si>
  <si>
    <t>Column4637</t>
  </si>
  <si>
    <t>Column4638</t>
  </si>
  <si>
    <t>Column4639</t>
  </si>
  <si>
    <t>Column4640</t>
  </si>
  <si>
    <t>Column4641</t>
  </si>
  <si>
    <t>Column4642</t>
  </si>
  <si>
    <t>Column4643</t>
  </si>
  <si>
    <t>Column4644</t>
  </si>
  <si>
    <t>Column4645</t>
  </si>
  <si>
    <t>Column4646</t>
  </si>
  <si>
    <t>Column4647</t>
  </si>
  <si>
    <t>Column4648</t>
  </si>
  <si>
    <t>Column4649</t>
  </si>
  <si>
    <t>Column4650</t>
  </si>
  <si>
    <t>Column4651</t>
  </si>
  <si>
    <t>Column4652</t>
  </si>
  <si>
    <t>Column4653</t>
  </si>
  <si>
    <t>Column4654</t>
  </si>
  <si>
    <t>Column4655</t>
  </si>
  <si>
    <t>Column4656</t>
  </si>
  <si>
    <t>Column4657</t>
  </si>
  <si>
    <t>Column4658</t>
  </si>
  <si>
    <t>Column4659</t>
  </si>
  <si>
    <t>Column4660</t>
  </si>
  <si>
    <t>Column4661</t>
  </si>
  <si>
    <t>Column4662</t>
  </si>
  <si>
    <t>Column4663</t>
  </si>
  <si>
    <t>Column4664</t>
  </si>
  <si>
    <t>Column4665</t>
  </si>
  <si>
    <t>Column4666</t>
  </si>
  <si>
    <t>Column4667</t>
  </si>
  <si>
    <t>Column4668</t>
  </si>
  <si>
    <t>Column4669</t>
  </si>
  <si>
    <t>Column4670</t>
  </si>
  <si>
    <t>Column4671</t>
  </si>
  <si>
    <t>Column4672</t>
  </si>
  <si>
    <t>Column4673</t>
  </si>
  <si>
    <t>Column4674</t>
  </si>
  <si>
    <t>Column4675</t>
  </si>
  <si>
    <t>Column4676</t>
  </si>
  <si>
    <t>Column4677</t>
  </si>
  <si>
    <t>Column4678</t>
  </si>
  <si>
    <t>Column4679</t>
  </si>
  <si>
    <t>Column4680</t>
  </si>
  <si>
    <t>Column4681</t>
  </si>
  <si>
    <t>Column4682</t>
  </si>
  <si>
    <t>Column4683</t>
  </si>
  <si>
    <t>Column4684</t>
  </si>
  <si>
    <t>Column4685</t>
  </si>
  <si>
    <t>Column4686</t>
  </si>
  <si>
    <t>Column4687</t>
  </si>
  <si>
    <t>Column4688</t>
  </si>
  <si>
    <t>Column4689</t>
  </si>
  <si>
    <t>Column4690</t>
  </si>
  <si>
    <t>Column4691</t>
  </si>
  <si>
    <t>Column4692</t>
  </si>
  <si>
    <t>Column4693</t>
  </si>
  <si>
    <t>Column4694</t>
  </si>
  <si>
    <t>Column4695</t>
  </si>
  <si>
    <t>Column4696</t>
  </si>
  <si>
    <t>Column4697</t>
  </si>
  <si>
    <t>Column4698</t>
  </si>
  <si>
    <t>Column4699</t>
  </si>
  <si>
    <t>Column4700</t>
  </si>
  <si>
    <t>Column4701</t>
  </si>
  <si>
    <t>Column4702</t>
  </si>
  <si>
    <t>Column4703</t>
  </si>
  <si>
    <t>Column4704</t>
  </si>
  <si>
    <t>Column4705</t>
  </si>
  <si>
    <t>Column4706</t>
  </si>
  <si>
    <t>Column4707</t>
  </si>
  <si>
    <t>Column4708</t>
  </si>
  <si>
    <t>Column4709</t>
  </si>
  <si>
    <t>Column4710</t>
  </si>
  <si>
    <t>Column4711</t>
  </si>
  <si>
    <t>Column4712</t>
  </si>
  <si>
    <t>Column4713</t>
  </si>
  <si>
    <t>Column4714</t>
  </si>
  <si>
    <t>Column4715</t>
  </si>
  <si>
    <t>Column4716</t>
  </si>
  <si>
    <t>Column4717</t>
  </si>
  <si>
    <t>Column4718</t>
  </si>
  <si>
    <t>Column4719</t>
  </si>
  <si>
    <t>Column4720</t>
  </si>
  <si>
    <t>Column4721</t>
  </si>
  <si>
    <t>Column4722</t>
  </si>
  <si>
    <t>Column4723</t>
  </si>
  <si>
    <t>Column4724</t>
  </si>
  <si>
    <t>Column4725</t>
  </si>
  <si>
    <t>Column4726</t>
  </si>
  <si>
    <t>Column4727</t>
  </si>
  <si>
    <t>Column4728</t>
  </si>
  <si>
    <t>Column4729</t>
  </si>
  <si>
    <t>Column4730</t>
  </si>
  <si>
    <t>Column4731</t>
  </si>
  <si>
    <t>Column4732</t>
  </si>
  <si>
    <t>Column4733</t>
  </si>
  <si>
    <t>Column4734</t>
  </si>
  <si>
    <t>Column4735</t>
  </si>
  <si>
    <t>Column4736</t>
  </si>
  <si>
    <t>Column4737</t>
  </si>
  <si>
    <t>Column4738</t>
  </si>
  <si>
    <t>Column4739</t>
  </si>
  <si>
    <t>Column4740</t>
  </si>
  <si>
    <t>Column4741</t>
  </si>
  <si>
    <t>Column4742</t>
  </si>
  <si>
    <t>Column4743</t>
  </si>
  <si>
    <t>Column4744</t>
  </si>
  <si>
    <t>Column4745</t>
  </si>
  <si>
    <t>Column4746</t>
  </si>
  <si>
    <t>Column4747</t>
  </si>
  <si>
    <t>Column4748</t>
  </si>
  <si>
    <t>Column4749</t>
  </si>
  <si>
    <t>Column4750</t>
  </si>
  <si>
    <t>Column4751</t>
  </si>
  <si>
    <t>Column4752</t>
  </si>
  <si>
    <t>Column4753</t>
  </si>
  <si>
    <t>Column4754</t>
  </si>
  <si>
    <t>Column4755</t>
  </si>
  <si>
    <t>Column4756</t>
  </si>
  <si>
    <t>Column4757</t>
  </si>
  <si>
    <t>Column4758</t>
  </si>
  <si>
    <t>Column4759</t>
  </si>
  <si>
    <t>Column4760</t>
  </si>
  <si>
    <t>Column4761</t>
  </si>
  <si>
    <t>Column4762</t>
  </si>
  <si>
    <t>Column4763</t>
  </si>
  <si>
    <t>Column4764</t>
  </si>
  <si>
    <t>Column4765</t>
  </si>
  <si>
    <t>Column4766</t>
  </si>
  <si>
    <t>Column4767</t>
  </si>
  <si>
    <t>Column4768</t>
  </si>
  <si>
    <t>Column4769</t>
  </si>
  <si>
    <t>Column4770</t>
  </si>
  <si>
    <t>Column4771</t>
  </si>
  <si>
    <t>Column4772</t>
  </si>
  <si>
    <t>Column4773</t>
  </si>
  <si>
    <t>Column4774</t>
  </si>
  <si>
    <t>Column4775</t>
  </si>
  <si>
    <t>Column4776</t>
  </si>
  <si>
    <t>Column4777</t>
  </si>
  <si>
    <t>Column4778</t>
  </si>
  <si>
    <t>Column4779</t>
  </si>
  <si>
    <t>Column4780</t>
  </si>
  <si>
    <t>Column4781</t>
  </si>
  <si>
    <t>Column4782</t>
  </si>
  <si>
    <t>Column4783</t>
  </si>
  <si>
    <t>Column4784</t>
  </si>
  <si>
    <t>Column4785</t>
  </si>
  <si>
    <t>Column4786</t>
  </si>
  <si>
    <t>Column4787</t>
  </si>
  <si>
    <t>Column4788</t>
  </si>
  <si>
    <t>Column4789</t>
  </si>
  <si>
    <t>Column4790</t>
  </si>
  <si>
    <t>Column4791</t>
  </si>
  <si>
    <t>Column4792</t>
  </si>
  <si>
    <t>Column4793</t>
  </si>
  <si>
    <t>Column4794</t>
  </si>
  <si>
    <t>Column4795</t>
  </si>
  <si>
    <t>Column4796</t>
  </si>
  <si>
    <t>Column4797</t>
  </si>
  <si>
    <t>Column4798</t>
  </si>
  <si>
    <t>Column4799</t>
  </si>
  <si>
    <t>Column4800</t>
  </si>
  <si>
    <t>Column4801</t>
  </si>
  <si>
    <t>Column4802</t>
  </si>
  <si>
    <t>Column4803</t>
  </si>
  <si>
    <t>Column4804</t>
  </si>
  <si>
    <t>Column4805</t>
  </si>
  <si>
    <t>Column4806</t>
  </si>
  <si>
    <t>Column4807</t>
  </si>
  <si>
    <t>Column4808</t>
  </si>
  <si>
    <t>Column4809</t>
  </si>
  <si>
    <t>Column4810</t>
  </si>
  <si>
    <t>Column4811</t>
  </si>
  <si>
    <t>Column4812</t>
  </si>
  <si>
    <t>Column4813</t>
  </si>
  <si>
    <t>Column4814</t>
  </si>
  <si>
    <t>Column4815</t>
  </si>
  <si>
    <t>Column4816</t>
  </si>
  <si>
    <t>Column4817</t>
  </si>
  <si>
    <t>Column4818</t>
  </si>
  <si>
    <t>Column4819</t>
  </si>
  <si>
    <t>Column4820</t>
  </si>
  <si>
    <t>Column4821</t>
  </si>
  <si>
    <t>Column4822</t>
  </si>
  <si>
    <t>Column4823</t>
  </si>
  <si>
    <t>Column4824</t>
  </si>
  <si>
    <t>Column4825</t>
  </si>
  <si>
    <t>Column4826</t>
  </si>
  <si>
    <t>Column4827</t>
  </si>
  <si>
    <t>Column4828</t>
  </si>
  <si>
    <t>Column4829</t>
  </si>
  <si>
    <t>Column4830</t>
  </si>
  <si>
    <t>Column4831</t>
  </si>
  <si>
    <t>Column4832</t>
  </si>
  <si>
    <t>Column4833</t>
  </si>
  <si>
    <t>Column4834</t>
  </si>
  <si>
    <t>Column4835</t>
  </si>
  <si>
    <t>Column4836</t>
  </si>
  <si>
    <t>Column4837</t>
  </si>
  <si>
    <t>Column4838</t>
  </si>
  <si>
    <t>Column4839</t>
  </si>
  <si>
    <t>Column4840</t>
  </si>
  <si>
    <t>Column4841</t>
  </si>
  <si>
    <t>Column4842</t>
  </si>
  <si>
    <t>Column4843</t>
  </si>
  <si>
    <t>Column4844</t>
  </si>
  <si>
    <t>Column4845</t>
  </si>
  <si>
    <t>Column4846</t>
  </si>
  <si>
    <t>Column4847</t>
  </si>
  <si>
    <t>Column4848</t>
  </si>
  <si>
    <t>Column4849</t>
  </si>
  <si>
    <t>Column4850</t>
  </si>
  <si>
    <t>Column4851</t>
  </si>
  <si>
    <t>Column4852</t>
  </si>
  <si>
    <t>Column4853</t>
  </si>
  <si>
    <t>Column4854</t>
  </si>
  <si>
    <t>Column4855</t>
  </si>
  <si>
    <t>Column4856</t>
  </si>
  <si>
    <t>Column4857</t>
  </si>
  <si>
    <t>Column4858</t>
  </si>
  <si>
    <t>Column4859</t>
  </si>
  <si>
    <t>Column4860</t>
  </si>
  <si>
    <t>Column4861</t>
  </si>
  <si>
    <t>Column4862</t>
  </si>
  <si>
    <t>Column4863</t>
  </si>
  <si>
    <t>Column4864</t>
  </si>
  <si>
    <t>Column4865</t>
  </si>
  <si>
    <t>Column4866</t>
  </si>
  <si>
    <t>Column4867</t>
  </si>
  <si>
    <t>Column4868</t>
  </si>
  <si>
    <t>Column4869</t>
  </si>
  <si>
    <t>Column4870</t>
  </si>
  <si>
    <t>Column4871</t>
  </si>
  <si>
    <t>Column4872</t>
  </si>
  <si>
    <t>Column4873</t>
  </si>
  <si>
    <t>Column4874</t>
  </si>
  <si>
    <t>Column4875</t>
  </si>
  <si>
    <t>Column4876</t>
  </si>
  <si>
    <t>Column4877</t>
  </si>
  <si>
    <t>Column4878</t>
  </si>
  <si>
    <t>Column4879</t>
  </si>
  <si>
    <t>Column4880</t>
  </si>
  <si>
    <t>Column4881</t>
  </si>
  <si>
    <t>Column4882</t>
  </si>
  <si>
    <t>Column4883</t>
  </si>
  <si>
    <t>Column4884</t>
  </si>
  <si>
    <t>Column4885</t>
  </si>
  <si>
    <t>Column4886</t>
  </si>
  <si>
    <t>Column4887</t>
  </si>
  <si>
    <t>Column4888</t>
  </si>
  <si>
    <t>Column4889</t>
  </si>
  <si>
    <t>Column4890</t>
  </si>
  <si>
    <t>Column4891</t>
  </si>
  <si>
    <t>Column4892</t>
  </si>
  <si>
    <t>Column4893</t>
  </si>
  <si>
    <t>Column4894</t>
  </si>
  <si>
    <t>Column4895</t>
  </si>
  <si>
    <t>Column4896</t>
  </si>
  <si>
    <t>Column4897</t>
  </si>
  <si>
    <t>Column4898</t>
  </si>
  <si>
    <t>Column4899</t>
  </si>
  <si>
    <t>Column4900</t>
  </si>
  <si>
    <t>Column4901</t>
  </si>
  <si>
    <t>Column4902</t>
  </si>
  <si>
    <t>Column4903</t>
  </si>
  <si>
    <t>Column4904</t>
  </si>
  <si>
    <t>Column4905</t>
  </si>
  <si>
    <t>Column4906</t>
  </si>
  <si>
    <t>Column4907</t>
  </si>
  <si>
    <t>Column4908</t>
  </si>
  <si>
    <t>Column4909</t>
  </si>
  <si>
    <t>Column4910</t>
  </si>
  <si>
    <t>Column4911</t>
  </si>
  <si>
    <t>Column4912</t>
  </si>
  <si>
    <t>Column4913</t>
  </si>
  <si>
    <t>Column4914</t>
  </si>
  <si>
    <t>Column4915</t>
  </si>
  <si>
    <t>Column4916</t>
  </si>
  <si>
    <t>Column4917</t>
  </si>
  <si>
    <t>Column4918</t>
  </si>
  <si>
    <t>Column4919</t>
  </si>
  <si>
    <t>Column4920</t>
  </si>
  <si>
    <t>Column4921</t>
  </si>
  <si>
    <t>Column4922</t>
  </si>
  <si>
    <t>Column4923</t>
  </si>
  <si>
    <t>Column4924</t>
  </si>
  <si>
    <t>Column4925</t>
  </si>
  <si>
    <t>Column4926</t>
  </si>
  <si>
    <t>Column4927</t>
  </si>
  <si>
    <t>Column4928</t>
  </si>
  <si>
    <t>Column4929</t>
  </si>
  <si>
    <t>Column4930</t>
  </si>
  <si>
    <t>Column4931</t>
  </si>
  <si>
    <t>Column4932</t>
  </si>
  <si>
    <t>Column4933</t>
  </si>
  <si>
    <t>Column4934</t>
  </si>
  <si>
    <t>Column4935</t>
  </si>
  <si>
    <t>Column4936</t>
  </si>
  <si>
    <t>Column4937</t>
  </si>
  <si>
    <t>Column4938</t>
  </si>
  <si>
    <t>Column4939</t>
  </si>
  <si>
    <t>Column4940</t>
  </si>
  <si>
    <t>Column4941</t>
  </si>
  <si>
    <t>Column4942</t>
  </si>
  <si>
    <t>Column4943</t>
  </si>
  <si>
    <t>Column4944</t>
  </si>
  <si>
    <t>Column4945</t>
  </si>
  <si>
    <t>Column4946</t>
  </si>
  <si>
    <t>Column4947</t>
  </si>
  <si>
    <t>Column4948</t>
  </si>
  <si>
    <t>Column4949</t>
  </si>
  <si>
    <t>Column4950</t>
  </si>
  <si>
    <t>Column4951</t>
  </si>
  <si>
    <t>Column4952</t>
  </si>
  <si>
    <t>Column4953</t>
  </si>
  <si>
    <t>Column4954</t>
  </si>
  <si>
    <t>Column4955</t>
  </si>
  <si>
    <t>Column4956</t>
  </si>
  <si>
    <t>Column4957</t>
  </si>
  <si>
    <t>Column4958</t>
  </si>
  <si>
    <t>Column4959</t>
  </si>
  <si>
    <t>Column4960</t>
  </si>
  <si>
    <t>Column4961</t>
  </si>
  <si>
    <t>Column4962</t>
  </si>
  <si>
    <t>Column4963</t>
  </si>
  <si>
    <t>Column4964</t>
  </si>
  <si>
    <t>Column4965</t>
  </si>
  <si>
    <t>Column4966</t>
  </si>
  <si>
    <t>Column4967</t>
  </si>
  <si>
    <t>Column4968</t>
  </si>
  <si>
    <t>Column4969</t>
  </si>
  <si>
    <t>Column4970</t>
  </si>
  <si>
    <t>Column4971</t>
  </si>
  <si>
    <t>Column4972</t>
  </si>
  <si>
    <t>Column4973</t>
  </si>
  <si>
    <t>Column4974</t>
  </si>
  <si>
    <t>Column4975</t>
  </si>
  <si>
    <t>Column4976</t>
  </si>
  <si>
    <t>Column4977</t>
  </si>
  <si>
    <t>Column4978</t>
  </si>
  <si>
    <t>Column4979</t>
  </si>
  <si>
    <t>Column4980</t>
  </si>
  <si>
    <t>Column4981</t>
  </si>
  <si>
    <t>Column4982</t>
  </si>
  <si>
    <t>Column4983</t>
  </si>
  <si>
    <t>Column4984</t>
  </si>
  <si>
    <t>Column4985</t>
  </si>
  <si>
    <t>Column4986</t>
  </si>
  <si>
    <t>Column4987</t>
  </si>
  <si>
    <t>Column4988</t>
  </si>
  <si>
    <t>Column4989</t>
  </si>
  <si>
    <t>Column4990</t>
  </si>
  <si>
    <t>Column4991</t>
  </si>
  <si>
    <t>Column4992</t>
  </si>
  <si>
    <t>Column4993</t>
  </si>
  <si>
    <t>Column4994</t>
  </si>
  <si>
    <t>Column4995</t>
  </si>
  <si>
    <t>Column4996</t>
  </si>
  <si>
    <t>Column4997</t>
  </si>
  <si>
    <t>Column4998</t>
  </si>
  <si>
    <t>Column4999</t>
  </si>
  <si>
    <t>Column5000</t>
  </si>
  <si>
    <t>Column5001</t>
  </si>
  <si>
    <t>Column5002</t>
  </si>
  <si>
    <t>Column5003</t>
  </si>
  <si>
    <t>Column5004</t>
  </si>
  <si>
    <t>Column5005</t>
  </si>
  <si>
    <t>Column5006</t>
  </si>
  <si>
    <t>Column5007</t>
  </si>
  <si>
    <t>Column5008</t>
  </si>
  <si>
    <t>Column5009</t>
  </si>
  <si>
    <t>Column5010</t>
  </si>
  <si>
    <t>Column5011</t>
  </si>
  <si>
    <t>Column5012</t>
  </si>
  <si>
    <t>Column5013</t>
  </si>
  <si>
    <t>Column5014</t>
  </si>
  <si>
    <t>Column5015</t>
  </si>
  <si>
    <t>Column5016</t>
  </si>
  <si>
    <t>Column5017</t>
  </si>
  <si>
    <t>Column5018</t>
  </si>
  <si>
    <t>Column5019</t>
  </si>
  <si>
    <t>Column5020</t>
  </si>
  <si>
    <t>Column5021</t>
  </si>
  <si>
    <t>Column5022</t>
  </si>
  <si>
    <t>Column5023</t>
  </si>
  <si>
    <t>Column5024</t>
  </si>
  <si>
    <t>Column5025</t>
  </si>
  <si>
    <t>Column5026</t>
  </si>
  <si>
    <t>Column5027</t>
  </si>
  <si>
    <t>Column5028</t>
  </si>
  <si>
    <t>Column5029</t>
  </si>
  <si>
    <t>Column5030</t>
  </si>
  <si>
    <t>Column5031</t>
  </si>
  <si>
    <t>Column5032</t>
  </si>
  <si>
    <t>Column5033</t>
  </si>
  <si>
    <t>Column5034</t>
  </si>
  <si>
    <t>Column5035</t>
  </si>
  <si>
    <t>Column5036</t>
  </si>
  <si>
    <t>Column5037</t>
  </si>
  <si>
    <t>Column5038</t>
  </si>
  <si>
    <t>Column5039</t>
  </si>
  <si>
    <t>Column5040</t>
  </si>
  <si>
    <t>Column5041</t>
  </si>
  <si>
    <t>Column5042</t>
  </si>
  <si>
    <t>Column5043</t>
  </si>
  <si>
    <t>Column5044</t>
  </si>
  <si>
    <t>Column5045</t>
  </si>
  <si>
    <t>Column5046</t>
  </si>
  <si>
    <t>Column5047</t>
  </si>
  <si>
    <t>Column5048</t>
  </si>
  <si>
    <t>Column5049</t>
  </si>
  <si>
    <t>Column5050</t>
  </si>
  <si>
    <t>Column5051</t>
  </si>
  <si>
    <t>Column5052</t>
  </si>
  <si>
    <t>Column5053</t>
  </si>
  <si>
    <t>Column5054</t>
  </si>
  <si>
    <t>Column5055</t>
  </si>
  <si>
    <t>Column5056</t>
  </si>
  <si>
    <t>Column5057</t>
  </si>
  <si>
    <t>Column5058</t>
  </si>
  <si>
    <t>Column5059</t>
  </si>
  <si>
    <t>Column5060</t>
  </si>
  <si>
    <t>Column5061</t>
  </si>
  <si>
    <t>Column5062</t>
  </si>
  <si>
    <t>Column5063</t>
  </si>
  <si>
    <t>Column5064</t>
  </si>
  <si>
    <t>Column5065</t>
  </si>
  <si>
    <t>Column5066</t>
  </si>
  <si>
    <t>Column5067</t>
  </si>
  <si>
    <t>Column5068</t>
  </si>
  <si>
    <t>Column5069</t>
  </si>
  <si>
    <t>Column5070</t>
  </si>
  <si>
    <t>Column5071</t>
  </si>
  <si>
    <t>Column5072</t>
  </si>
  <si>
    <t>Column5073</t>
  </si>
  <si>
    <t>Column5074</t>
  </si>
  <si>
    <t>Column5075</t>
  </si>
  <si>
    <t>Column5076</t>
  </si>
  <si>
    <t>Column5077</t>
  </si>
  <si>
    <t>Column5078</t>
  </si>
  <si>
    <t>Column5079</t>
  </si>
  <si>
    <t>Column5080</t>
  </si>
  <si>
    <t>Column5081</t>
  </si>
  <si>
    <t>Column5082</t>
  </si>
  <si>
    <t>Column5083</t>
  </si>
  <si>
    <t>Column5084</t>
  </si>
  <si>
    <t>Column5085</t>
  </si>
  <si>
    <t>Column5086</t>
  </si>
  <si>
    <t>Column5087</t>
  </si>
  <si>
    <t>Column5088</t>
  </si>
  <si>
    <t>Column5089</t>
  </si>
  <si>
    <t>Column5090</t>
  </si>
  <si>
    <t>Column5091</t>
  </si>
  <si>
    <t>Column5092</t>
  </si>
  <si>
    <t>Column5093</t>
  </si>
  <si>
    <t>Column5094</t>
  </si>
  <si>
    <t>Column5095</t>
  </si>
  <si>
    <t>Column5096</t>
  </si>
  <si>
    <t>Column5097</t>
  </si>
  <si>
    <t>Column5098</t>
  </si>
  <si>
    <t>Column5099</t>
  </si>
  <si>
    <t>Column5100</t>
  </si>
  <si>
    <t>Column5101</t>
  </si>
  <si>
    <t>Column5102</t>
  </si>
  <si>
    <t>Column5103</t>
  </si>
  <si>
    <t>Column5104</t>
  </si>
  <si>
    <t>Column5105</t>
  </si>
  <si>
    <t>Column5106</t>
  </si>
  <si>
    <t>Column5107</t>
  </si>
  <si>
    <t>Column5108</t>
  </si>
  <si>
    <t>Column5109</t>
  </si>
  <si>
    <t>Column5110</t>
  </si>
  <si>
    <t>Column5111</t>
  </si>
  <si>
    <t>Column5112</t>
  </si>
  <si>
    <t>Column5113</t>
  </si>
  <si>
    <t>Column5114</t>
  </si>
  <si>
    <t>Column5115</t>
  </si>
  <si>
    <t>Column5116</t>
  </si>
  <si>
    <t>Column5117</t>
  </si>
  <si>
    <t>Column5118</t>
  </si>
  <si>
    <t>Column5119</t>
  </si>
  <si>
    <t>Column5120</t>
  </si>
  <si>
    <t>Column5121</t>
  </si>
  <si>
    <t>Column5122</t>
  </si>
  <si>
    <t>Column5123</t>
  </si>
  <si>
    <t>Column5124</t>
  </si>
  <si>
    <t>Column5125</t>
  </si>
  <si>
    <t>Column5126</t>
  </si>
  <si>
    <t>Column5127</t>
  </si>
  <si>
    <t>Column5128</t>
  </si>
  <si>
    <t>Column5129</t>
  </si>
  <si>
    <t>Column5130</t>
  </si>
  <si>
    <t>Column5131</t>
  </si>
  <si>
    <t>Column5132</t>
  </si>
  <si>
    <t>Column5133</t>
  </si>
  <si>
    <t>Column5134</t>
  </si>
  <si>
    <t>Column5135</t>
  </si>
  <si>
    <t>Column5136</t>
  </si>
  <si>
    <t>Column5137</t>
  </si>
  <si>
    <t>Column5138</t>
  </si>
  <si>
    <t>Column5139</t>
  </si>
  <si>
    <t>Column5140</t>
  </si>
  <si>
    <t>Column5141</t>
  </si>
  <si>
    <t>Column5142</t>
  </si>
  <si>
    <t>Column5143</t>
  </si>
  <si>
    <t>Column5144</t>
  </si>
  <si>
    <t>Column5145</t>
  </si>
  <si>
    <t>Column5146</t>
  </si>
  <si>
    <t>Column5147</t>
  </si>
  <si>
    <t>Column5148</t>
  </si>
  <si>
    <t>Column5149</t>
  </si>
  <si>
    <t>Column5150</t>
  </si>
  <si>
    <t>Column5151</t>
  </si>
  <si>
    <t>Column5152</t>
  </si>
  <si>
    <t>Column5153</t>
  </si>
  <si>
    <t>Column5154</t>
  </si>
  <si>
    <t>Column5155</t>
  </si>
  <si>
    <t>Column5156</t>
  </si>
  <si>
    <t>Column5157</t>
  </si>
  <si>
    <t>Column5158</t>
  </si>
  <si>
    <t>Column5159</t>
  </si>
  <si>
    <t>Column5160</t>
  </si>
  <si>
    <t>Column5161</t>
  </si>
  <si>
    <t>Column5162</t>
  </si>
  <si>
    <t>Column5163</t>
  </si>
  <si>
    <t>Column5164</t>
  </si>
  <si>
    <t>Column5165</t>
  </si>
  <si>
    <t>Column5166</t>
  </si>
  <si>
    <t>Column5167</t>
  </si>
  <si>
    <t>Column5168</t>
  </si>
  <si>
    <t>Column5169</t>
  </si>
  <si>
    <t>Column5170</t>
  </si>
  <si>
    <t>Column5171</t>
  </si>
  <si>
    <t>Column5172</t>
  </si>
  <si>
    <t>Column5173</t>
  </si>
  <si>
    <t>Column5174</t>
  </si>
  <si>
    <t>Column5175</t>
  </si>
  <si>
    <t>Column5176</t>
  </si>
  <si>
    <t>Column5177</t>
  </si>
  <si>
    <t>Column5178</t>
  </si>
  <si>
    <t>Column5179</t>
  </si>
  <si>
    <t>Column5180</t>
  </si>
  <si>
    <t>Column5181</t>
  </si>
  <si>
    <t>Column5182</t>
  </si>
  <si>
    <t>Column5183</t>
  </si>
  <si>
    <t>Column5184</t>
  </si>
  <si>
    <t>Column5185</t>
  </si>
  <si>
    <t>Column5186</t>
  </si>
  <si>
    <t>Column5187</t>
  </si>
  <si>
    <t>Column5188</t>
  </si>
  <si>
    <t>Column5189</t>
  </si>
  <si>
    <t>Column5190</t>
  </si>
  <si>
    <t>Column5191</t>
  </si>
  <si>
    <t>Column5192</t>
  </si>
  <si>
    <t>Column5193</t>
  </si>
  <si>
    <t>Column5194</t>
  </si>
  <si>
    <t>Column5195</t>
  </si>
  <si>
    <t>Column5196</t>
  </si>
  <si>
    <t>Column5197</t>
  </si>
  <si>
    <t>Column5198</t>
  </si>
  <si>
    <t>Column5199</t>
  </si>
  <si>
    <t>Column5200</t>
  </si>
  <si>
    <t>Column5201</t>
  </si>
  <si>
    <t>Column5202</t>
  </si>
  <si>
    <t>Column5203</t>
  </si>
  <si>
    <t>Column5204</t>
  </si>
  <si>
    <t>Column5205</t>
  </si>
  <si>
    <t>Column5206</t>
  </si>
  <si>
    <t>Column5207</t>
  </si>
  <si>
    <t>Column5208</t>
  </si>
  <si>
    <t>Column5209</t>
  </si>
  <si>
    <t>Column5210</t>
  </si>
  <si>
    <t>Column5211</t>
  </si>
  <si>
    <t>Column5212</t>
  </si>
  <si>
    <t>Column5213</t>
  </si>
  <si>
    <t>Column5214</t>
  </si>
  <si>
    <t>Column5215</t>
  </si>
  <si>
    <t>Column5216</t>
  </si>
  <si>
    <t>Column5217</t>
  </si>
  <si>
    <t>Column5218</t>
  </si>
  <si>
    <t>Column5219</t>
  </si>
  <si>
    <t>Column5220</t>
  </si>
  <si>
    <t>Column5221</t>
  </si>
  <si>
    <t>Column5222</t>
  </si>
  <si>
    <t>Column5223</t>
  </si>
  <si>
    <t>Column5224</t>
  </si>
  <si>
    <t>Column5225</t>
  </si>
  <si>
    <t>Column5226</t>
  </si>
  <si>
    <t>Column5227</t>
  </si>
  <si>
    <t>Column5228</t>
  </si>
  <si>
    <t>Column5229</t>
  </si>
  <si>
    <t>Column5230</t>
  </si>
  <si>
    <t>Column5231</t>
  </si>
  <si>
    <t>Column5232</t>
  </si>
  <si>
    <t>Column5233</t>
  </si>
  <si>
    <t>Column5234</t>
  </si>
  <si>
    <t>Column5235</t>
  </si>
  <si>
    <t>Column5236</t>
  </si>
  <si>
    <t>Column5237</t>
  </si>
  <si>
    <t>Column5238</t>
  </si>
  <si>
    <t>Column5239</t>
  </si>
  <si>
    <t>Column5240</t>
  </si>
  <si>
    <t>Column5241</t>
  </si>
  <si>
    <t>Column5242</t>
  </si>
  <si>
    <t>Column5243</t>
  </si>
  <si>
    <t>Column5244</t>
  </si>
  <si>
    <t>Column5245</t>
  </si>
  <si>
    <t>Column5246</t>
  </si>
  <si>
    <t>Column5247</t>
  </si>
  <si>
    <t>Column5248</t>
  </si>
  <si>
    <t>Column5249</t>
  </si>
  <si>
    <t>Column5250</t>
  </si>
  <si>
    <t>Column5251</t>
  </si>
  <si>
    <t>Column5252</t>
  </si>
  <si>
    <t>Column5253</t>
  </si>
  <si>
    <t>Column5254</t>
  </si>
  <si>
    <t>Column5255</t>
  </si>
  <si>
    <t>Column5256</t>
  </si>
  <si>
    <t>Column5257</t>
  </si>
  <si>
    <t>Column5258</t>
  </si>
  <si>
    <t>Column5259</t>
  </si>
  <si>
    <t>Column5260</t>
  </si>
  <si>
    <t>Column5261</t>
  </si>
  <si>
    <t>Column5262</t>
  </si>
  <si>
    <t>Column5263</t>
  </si>
  <si>
    <t>Column5264</t>
  </si>
  <si>
    <t>Column5265</t>
  </si>
  <si>
    <t>Column5266</t>
  </si>
  <si>
    <t>Column5267</t>
  </si>
  <si>
    <t>Column5268</t>
  </si>
  <si>
    <t>Column5269</t>
  </si>
  <si>
    <t>Column5270</t>
  </si>
  <si>
    <t>Column5271</t>
  </si>
  <si>
    <t>Column5272</t>
  </si>
  <si>
    <t>Column5273</t>
  </si>
  <si>
    <t>Column5274</t>
  </si>
  <si>
    <t>Column5275</t>
  </si>
  <si>
    <t>Column5276</t>
  </si>
  <si>
    <t>Column5277</t>
  </si>
  <si>
    <t>Column5278</t>
  </si>
  <si>
    <t>Column5279</t>
  </si>
  <si>
    <t>Column5280</t>
  </si>
  <si>
    <t>Column5281</t>
  </si>
  <si>
    <t>Column5282</t>
  </si>
  <si>
    <t>Column5283</t>
  </si>
  <si>
    <t>Column5284</t>
  </si>
  <si>
    <t>Column5285</t>
  </si>
  <si>
    <t>Column5286</t>
  </si>
  <si>
    <t>Column5287</t>
  </si>
  <si>
    <t>Column5288</t>
  </si>
  <si>
    <t>Column5289</t>
  </si>
  <si>
    <t>Column5290</t>
  </si>
  <si>
    <t>Column5291</t>
  </si>
  <si>
    <t>Column5292</t>
  </si>
  <si>
    <t>Column5293</t>
  </si>
  <si>
    <t>Column5294</t>
  </si>
  <si>
    <t>Column5295</t>
  </si>
  <si>
    <t>Column5296</t>
  </si>
  <si>
    <t>Column5297</t>
  </si>
  <si>
    <t>Column5298</t>
  </si>
  <si>
    <t>Column5299</t>
  </si>
  <si>
    <t>Column5300</t>
  </si>
  <si>
    <t>Column5301</t>
  </si>
  <si>
    <t>Column5302</t>
  </si>
  <si>
    <t>Column5303</t>
  </si>
  <si>
    <t>Column5304</t>
  </si>
  <si>
    <t>Column5305</t>
  </si>
  <si>
    <t>Column5306</t>
  </si>
  <si>
    <t>Column5307</t>
  </si>
  <si>
    <t>Column5308</t>
  </si>
  <si>
    <t>Column5309</t>
  </si>
  <si>
    <t>Column5310</t>
  </si>
  <si>
    <t>Column5311</t>
  </si>
  <si>
    <t>Column5312</t>
  </si>
  <si>
    <t>Column5313</t>
  </si>
  <si>
    <t>Column5314</t>
  </si>
  <si>
    <t>Column5315</t>
  </si>
  <si>
    <t>Column5316</t>
  </si>
  <si>
    <t>Column5317</t>
  </si>
  <si>
    <t>Column5318</t>
  </si>
  <si>
    <t>Column5319</t>
  </si>
  <si>
    <t>Column5320</t>
  </si>
  <si>
    <t>Column5321</t>
  </si>
  <si>
    <t>Column5322</t>
  </si>
  <si>
    <t>Column5323</t>
  </si>
  <si>
    <t>Column5324</t>
  </si>
  <si>
    <t>Column5325</t>
  </si>
  <si>
    <t>Column5326</t>
  </si>
  <si>
    <t>Column5327</t>
  </si>
  <si>
    <t>Column5328</t>
  </si>
  <si>
    <t>Column5329</t>
  </si>
  <si>
    <t>Column5330</t>
  </si>
  <si>
    <t>Column5331</t>
  </si>
  <si>
    <t>Column5332</t>
  </si>
  <si>
    <t>Column5333</t>
  </si>
  <si>
    <t>Column5334</t>
  </si>
  <si>
    <t>Column5335</t>
  </si>
  <si>
    <t>Column5336</t>
  </si>
  <si>
    <t>Column5337</t>
  </si>
  <si>
    <t>Column5338</t>
  </si>
  <si>
    <t>Column5339</t>
  </si>
  <si>
    <t>Column5340</t>
  </si>
  <si>
    <t>Column5341</t>
  </si>
  <si>
    <t>Column5342</t>
  </si>
  <si>
    <t>Column5343</t>
  </si>
  <si>
    <t>Column5344</t>
  </si>
  <si>
    <t>Column5345</t>
  </si>
  <si>
    <t>Column5346</t>
  </si>
  <si>
    <t>Column5347</t>
  </si>
  <si>
    <t>Column5348</t>
  </si>
  <si>
    <t>Column5349</t>
  </si>
  <si>
    <t>Column5350</t>
  </si>
  <si>
    <t>Column5351</t>
  </si>
  <si>
    <t>Column5352</t>
  </si>
  <si>
    <t>Column5353</t>
  </si>
  <si>
    <t>Column5354</t>
  </si>
  <si>
    <t>Column5355</t>
  </si>
  <si>
    <t>Column5356</t>
  </si>
  <si>
    <t>Column5357</t>
  </si>
  <si>
    <t>Column5358</t>
  </si>
  <si>
    <t>Column5359</t>
  </si>
  <si>
    <t>Column5360</t>
  </si>
  <si>
    <t>Column5361</t>
  </si>
  <si>
    <t>Column5362</t>
  </si>
  <si>
    <t>Column5363</t>
  </si>
  <si>
    <t>Column5364</t>
  </si>
  <si>
    <t>Column5365</t>
  </si>
  <si>
    <t>Column5366</t>
  </si>
  <si>
    <t>Column5367</t>
  </si>
  <si>
    <t>Column5368</t>
  </si>
  <si>
    <t>Column5369</t>
  </si>
  <si>
    <t>Column5370</t>
  </si>
  <si>
    <t>Column5371</t>
  </si>
  <si>
    <t>Column5372</t>
  </si>
  <si>
    <t>Column5373</t>
  </si>
  <si>
    <t>Column5374</t>
  </si>
  <si>
    <t>Column5375</t>
  </si>
  <si>
    <t>Column5376</t>
  </si>
  <si>
    <t>Column5377</t>
  </si>
  <si>
    <t>Column5378</t>
  </si>
  <si>
    <t>Column5379</t>
  </si>
  <si>
    <t>Column5380</t>
  </si>
  <si>
    <t>Column5381</t>
  </si>
  <si>
    <t>Column5382</t>
  </si>
  <si>
    <t>Column5383</t>
  </si>
  <si>
    <t>Column5384</t>
  </si>
  <si>
    <t>Column5385</t>
  </si>
  <si>
    <t>Column5386</t>
  </si>
  <si>
    <t>Column5387</t>
  </si>
  <si>
    <t>Column5388</t>
  </si>
  <si>
    <t>Column5389</t>
  </si>
  <si>
    <t>Column5390</t>
  </si>
  <si>
    <t>Column5391</t>
  </si>
  <si>
    <t>Column5392</t>
  </si>
  <si>
    <t>Column5393</t>
  </si>
  <si>
    <t>Column5394</t>
  </si>
  <si>
    <t>Column5395</t>
  </si>
  <si>
    <t>Column5396</t>
  </si>
  <si>
    <t>Column5397</t>
  </si>
  <si>
    <t>Column5398</t>
  </si>
  <si>
    <t>Column5399</t>
  </si>
  <si>
    <t>Column5400</t>
  </si>
  <si>
    <t>Column5401</t>
  </si>
  <si>
    <t>Column5402</t>
  </si>
  <si>
    <t>Column5403</t>
  </si>
  <si>
    <t>Column5404</t>
  </si>
  <si>
    <t>Column5405</t>
  </si>
  <si>
    <t>Column5406</t>
  </si>
  <si>
    <t>Column5407</t>
  </si>
  <si>
    <t>Column5408</t>
  </si>
  <si>
    <t>Column5409</t>
  </si>
  <si>
    <t>Column5410</t>
  </si>
  <si>
    <t>Column5411</t>
  </si>
  <si>
    <t>Column5412</t>
  </si>
  <si>
    <t>Column5413</t>
  </si>
  <si>
    <t>Column5414</t>
  </si>
  <si>
    <t>Column5415</t>
  </si>
  <si>
    <t>Column5416</t>
  </si>
  <si>
    <t>Column5417</t>
  </si>
  <si>
    <t>Column5418</t>
  </si>
  <si>
    <t>Column5419</t>
  </si>
  <si>
    <t>Column5420</t>
  </si>
  <si>
    <t>Column5421</t>
  </si>
  <si>
    <t>Column5422</t>
  </si>
  <si>
    <t>Column5423</t>
  </si>
  <si>
    <t>Column5424</t>
  </si>
  <si>
    <t>Column5425</t>
  </si>
  <si>
    <t>Column5426</t>
  </si>
  <si>
    <t>Column5427</t>
  </si>
  <si>
    <t>Column5428</t>
  </si>
  <si>
    <t>Column5429</t>
  </si>
  <si>
    <t>Column5430</t>
  </si>
  <si>
    <t>Column5431</t>
  </si>
  <si>
    <t>Column5432</t>
  </si>
  <si>
    <t>Column5433</t>
  </si>
  <si>
    <t>Column5434</t>
  </si>
  <si>
    <t>Column5435</t>
  </si>
  <si>
    <t>Column5436</t>
  </si>
  <si>
    <t>Column5437</t>
  </si>
  <si>
    <t>Column5438</t>
  </si>
  <si>
    <t>Column5439</t>
  </si>
  <si>
    <t>Column5440</t>
  </si>
  <si>
    <t>Column5441</t>
  </si>
  <si>
    <t>Column5442</t>
  </si>
  <si>
    <t>Column5443</t>
  </si>
  <si>
    <t>Column5444</t>
  </si>
  <si>
    <t>Column5445</t>
  </si>
  <si>
    <t>Column5446</t>
  </si>
  <si>
    <t>Column5447</t>
  </si>
  <si>
    <t>Column5448</t>
  </si>
  <si>
    <t>Column5449</t>
  </si>
  <si>
    <t>Column5450</t>
  </si>
  <si>
    <t>Column5451</t>
  </si>
  <si>
    <t>Column5452</t>
  </si>
  <si>
    <t>Column5453</t>
  </si>
  <si>
    <t>Column5454</t>
  </si>
  <si>
    <t>Column5455</t>
  </si>
  <si>
    <t>Column5456</t>
  </si>
  <si>
    <t>Column5457</t>
  </si>
  <si>
    <t>Column5458</t>
  </si>
  <si>
    <t>Column5459</t>
  </si>
  <si>
    <t>Column5460</t>
  </si>
  <si>
    <t>Column5461</t>
  </si>
  <si>
    <t>Column5462</t>
  </si>
  <si>
    <t>Column5463</t>
  </si>
  <si>
    <t>Column5464</t>
  </si>
  <si>
    <t>Column5465</t>
  </si>
  <si>
    <t>Column5466</t>
  </si>
  <si>
    <t>Column5467</t>
  </si>
  <si>
    <t>Column5468</t>
  </si>
  <si>
    <t>Column5469</t>
  </si>
  <si>
    <t>Column5470</t>
  </si>
  <si>
    <t>Column5471</t>
  </si>
  <si>
    <t>Column5472</t>
  </si>
  <si>
    <t>Column5473</t>
  </si>
  <si>
    <t>Column5474</t>
  </si>
  <si>
    <t>Column5475</t>
  </si>
  <si>
    <t>Column5476</t>
  </si>
  <si>
    <t>Column5477</t>
  </si>
  <si>
    <t>Column5478</t>
  </si>
  <si>
    <t>Column5479</t>
  </si>
  <si>
    <t>Column5480</t>
  </si>
  <si>
    <t>Column5481</t>
  </si>
  <si>
    <t>Column5482</t>
  </si>
  <si>
    <t>Column5483</t>
  </si>
  <si>
    <t>Column5484</t>
  </si>
  <si>
    <t>Column5485</t>
  </si>
  <si>
    <t>Column5486</t>
  </si>
  <si>
    <t>Column5487</t>
  </si>
  <si>
    <t>Column5488</t>
  </si>
  <si>
    <t>Column5489</t>
  </si>
  <si>
    <t>Column5490</t>
  </si>
  <si>
    <t>Column5491</t>
  </si>
  <si>
    <t>Column5492</t>
  </si>
  <si>
    <t>Column5493</t>
  </si>
  <si>
    <t>Column5494</t>
  </si>
  <si>
    <t>Column5495</t>
  </si>
  <si>
    <t>Column5496</t>
  </si>
  <si>
    <t>Column5497</t>
  </si>
  <si>
    <t>Column5498</t>
  </si>
  <si>
    <t>Column5499</t>
  </si>
  <si>
    <t>Column5500</t>
  </si>
  <si>
    <t>Column5501</t>
  </si>
  <si>
    <t>Column5502</t>
  </si>
  <si>
    <t>Column5503</t>
  </si>
  <si>
    <t>Column5504</t>
  </si>
  <si>
    <t>Column5505</t>
  </si>
  <si>
    <t>Column5506</t>
  </si>
  <si>
    <t>Column5507</t>
  </si>
  <si>
    <t>Column5508</t>
  </si>
  <si>
    <t>Column5509</t>
  </si>
  <si>
    <t>Column5510</t>
  </si>
  <si>
    <t>Column5511</t>
  </si>
  <si>
    <t>Column5512</t>
  </si>
  <si>
    <t>Column5513</t>
  </si>
  <si>
    <t>Column5514</t>
  </si>
  <si>
    <t>Column5515</t>
  </si>
  <si>
    <t>Column5516</t>
  </si>
  <si>
    <t>Column5517</t>
  </si>
  <si>
    <t>Column5518</t>
  </si>
  <si>
    <t>Column5519</t>
  </si>
  <si>
    <t>Column5520</t>
  </si>
  <si>
    <t>Column5521</t>
  </si>
  <si>
    <t>Column5522</t>
  </si>
  <si>
    <t>Column5523</t>
  </si>
  <si>
    <t>Column5524</t>
  </si>
  <si>
    <t>Column5525</t>
  </si>
  <si>
    <t>Column5526</t>
  </si>
  <si>
    <t>Column5527</t>
  </si>
  <si>
    <t>Column5528</t>
  </si>
  <si>
    <t>Column5529</t>
  </si>
  <si>
    <t>Column5530</t>
  </si>
  <si>
    <t>Column5531</t>
  </si>
  <si>
    <t>Column5532</t>
  </si>
  <si>
    <t>Column5533</t>
  </si>
  <si>
    <t>Column5534</t>
  </si>
  <si>
    <t>Column5535</t>
  </si>
  <si>
    <t>Column5536</t>
  </si>
  <si>
    <t>Column5537</t>
  </si>
  <si>
    <t>Column5538</t>
  </si>
  <si>
    <t>Column5539</t>
  </si>
  <si>
    <t>Column5540</t>
  </si>
  <si>
    <t>Column5541</t>
  </si>
  <si>
    <t>Column5542</t>
  </si>
  <si>
    <t>Column5543</t>
  </si>
  <si>
    <t>Column5544</t>
  </si>
  <si>
    <t>Column5545</t>
  </si>
  <si>
    <t>Column5546</t>
  </si>
  <si>
    <t>Column5547</t>
  </si>
  <si>
    <t>Column5548</t>
  </si>
  <si>
    <t>Column5549</t>
  </si>
  <si>
    <t>Column5550</t>
  </si>
  <si>
    <t>Column5551</t>
  </si>
  <si>
    <t>Column5552</t>
  </si>
  <si>
    <t>Column5553</t>
  </si>
  <si>
    <t>Column5554</t>
  </si>
  <si>
    <t>Column5555</t>
  </si>
  <si>
    <t>Column5556</t>
  </si>
  <si>
    <t>Column5557</t>
  </si>
  <si>
    <t>Column5558</t>
  </si>
  <si>
    <t>Column5559</t>
  </si>
  <si>
    <t>Column5560</t>
  </si>
  <si>
    <t>Column5561</t>
  </si>
  <si>
    <t>Column5562</t>
  </si>
  <si>
    <t>Column5563</t>
  </si>
  <si>
    <t>Column5564</t>
  </si>
  <si>
    <t>Column5565</t>
  </si>
  <si>
    <t>Column5566</t>
  </si>
  <si>
    <t>Column5567</t>
  </si>
  <si>
    <t>Column5568</t>
  </si>
  <si>
    <t>Column5569</t>
  </si>
  <si>
    <t>Column5570</t>
  </si>
  <si>
    <t>Column5571</t>
  </si>
  <si>
    <t>Column5572</t>
  </si>
  <si>
    <t>Column5573</t>
  </si>
  <si>
    <t>Column5574</t>
  </si>
  <si>
    <t>Column5575</t>
  </si>
  <si>
    <t>Column5576</t>
  </si>
  <si>
    <t>Column5577</t>
  </si>
  <si>
    <t>Column5578</t>
  </si>
  <si>
    <t>Column5579</t>
  </si>
  <si>
    <t>Column5580</t>
  </si>
  <si>
    <t>Column5581</t>
  </si>
  <si>
    <t>Column5582</t>
  </si>
  <si>
    <t>Column5583</t>
  </si>
  <si>
    <t>Column5584</t>
  </si>
  <si>
    <t>Column5585</t>
  </si>
  <si>
    <t>Column5586</t>
  </si>
  <si>
    <t>Column5587</t>
  </si>
  <si>
    <t>Column5588</t>
  </si>
  <si>
    <t>Column5589</t>
  </si>
  <si>
    <t>Column5590</t>
  </si>
  <si>
    <t>Column5591</t>
  </si>
  <si>
    <t>Column5592</t>
  </si>
  <si>
    <t>Column5593</t>
  </si>
  <si>
    <t>Column5594</t>
  </si>
  <si>
    <t>Column5595</t>
  </si>
  <si>
    <t>Column5596</t>
  </si>
  <si>
    <t>Column5597</t>
  </si>
  <si>
    <t>Column5598</t>
  </si>
  <si>
    <t>Column5599</t>
  </si>
  <si>
    <t>Column5600</t>
  </si>
  <si>
    <t>Column5601</t>
  </si>
  <si>
    <t>Column5602</t>
  </si>
  <si>
    <t>Column5603</t>
  </si>
  <si>
    <t>Column5604</t>
  </si>
  <si>
    <t>Column5605</t>
  </si>
  <si>
    <t>Column5606</t>
  </si>
  <si>
    <t>Column5607</t>
  </si>
  <si>
    <t>Column5608</t>
  </si>
  <si>
    <t>Column5609</t>
  </si>
  <si>
    <t>Column5610</t>
  </si>
  <si>
    <t>Column5611</t>
  </si>
  <si>
    <t>Column5612</t>
  </si>
  <si>
    <t>Column5613</t>
  </si>
  <si>
    <t>Column5614</t>
  </si>
  <si>
    <t>Column5615</t>
  </si>
  <si>
    <t>Column5616</t>
  </si>
  <si>
    <t>Column5617</t>
  </si>
  <si>
    <t>Column5618</t>
  </si>
  <si>
    <t>Column5619</t>
  </si>
  <si>
    <t>Column5620</t>
  </si>
  <si>
    <t>Column5621</t>
  </si>
  <si>
    <t>Column5622</t>
  </si>
  <si>
    <t>Column5623</t>
  </si>
  <si>
    <t>Column5624</t>
  </si>
  <si>
    <t>Column5625</t>
  </si>
  <si>
    <t>Column5626</t>
  </si>
  <si>
    <t>Column5627</t>
  </si>
  <si>
    <t>Column5628</t>
  </si>
  <si>
    <t>Column5629</t>
  </si>
  <si>
    <t>Column5630</t>
  </si>
  <si>
    <t>Column5631</t>
  </si>
  <si>
    <t>Column5632</t>
  </si>
  <si>
    <t>Column5633</t>
  </si>
  <si>
    <t>Column5634</t>
  </si>
  <si>
    <t>Column5635</t>
  </si>
  <si>
    <t>Column5636</t>
  </si>
  <si>
    <t>Column5637</t>
  </si>
  <si>
    <t>Column5638</t>
  </si>
  <si>
    <t>Column5639</t>
  </si>
  <si>
    <t>Column5640</t>
  </si>
  <si>
    <t>Column5641</t>
  </si>
  <si>
    <t>Column5642</t>
  </si>
  <si>
    <t>Column5643</t>
  </si>
  <si>
    <t>Column5644</t>
  </si>
  <si>
    <t>Column5645</t>
  </si>
  <si>
    <t>Column5646</t>
  </si>
  <si>
    <t>Column5647</t>
  </si>
  <si>
    <t>Column5648</t>
  </si>
  <si>
    <t>Column5649</t>
  </si>
  <si>
    <t>Column5650</t>
  </si>
  <si>
    <t>Column5651</t>
  </si>
  <si>
    <t>Column5652</t>
  </si>
  <si>
    <t>Column5653</t>
  </si>
  <si>
    <t>Column5654</t>
  </si>
  <si>
    <t>Column5655</t>
  </si>
  <si>
    <t>Column5656</t>
  </si>
  <si>
    <t>Column5657</t>
  </si>
  <si>
    <t>Column5658</t>
  </si>
  <si>
    <t>Column5659</t>
  </si>
  <si>
    <t>Column5660</t>
  </si>
  <si>
    <t>Column5661</t>
  </si>
  <si>
    <t>Column5662</t>
  </si>
  <si>
    <t>Column5663</t>
  </si>
  <si>
    <t>Column5664</t>
  </si>
  <si>
    <t>Column5665</t>
  </si>
  <si>
    <t>Column5666</t>
  </si>
  <si>
    <t>Column5667</t>
  </si>
  <si>
    <t>Column5668</t>
  </si>
  <si>
    <t>Column5669</t>
  </si>
  <si>
    <t>Column5670</t>
  </si>
  <si>
    <t>Column5671</t>
  </si>
  <si>
    <t>Column5672</t>
  </si>
  <si>
    <t>Column5673</t>
  </si>
  <si>
    <t>Column5674</t>
  </si>
  <si>
    <t>Column5675</t>
  </si>
  <si>
    <t>Column5676</t>
  </si>
  <si>
    <t>Column5677</t>
  </si>
  <si>
    <t>Column5678</t>
  </si>
  <si>
    <t>Column5679</t>
  </si>
  <si>
    <t>Column5680</t>
  </si>
  <si>
    <t>Column5681</t>
  </si>
  <si>
    <t>Column5682</t>
  </si>
  <si>
    <t>Column5683</t>
  </si>
  <si>
    <t>Column5684</t>
  </si>
  <si>
    <t>Column5685</t>
  </si>
  <si>
    <t>Column5686</t>
  </si>
  <si>
    <t>Column5687</t>
  </si>
  <si>
    <t>Column5688</t>
  </si>
  <si>
    <t>Column5689</t>
  </si>
  <si>
    <t>Column5690</t>
  </si>
  <si>
    <t>Column5691</t>
  </si>
  <si>
    <t>Column5692</t>
  </si>
  <si>
    <t>Column5693</t>
  </si>
  <si>
    <t>Column5694</t>
  </si>
  <si>
    <t>Column5695</t>
  </si>
  <si>
    <t>Column5696</t>
  </si>
  <si>
    <t>Column5697</t>
  </si>
  <si>
    <t>Column5698</t>
  </si>
  <si>
    <t>Column5699</t>
  </si>
  <si>
    <t>Column5700</t>
  </si>
  <si>
    <t>Column5701</t>
  </si>
  <si>
    <t>Column5702</t>
  </si>
  <si>
    <t>Column5703</t>
  </si>
  <si>
    <t>Column5704</t>
  </si>
  <si>
    <t>Column5705</t>
  </si>
  <si>
    <t>Column5706</t>
  </si>
  <si>
    <t>Column5707</t>
  </si>
  <si>
    <t>Column5708</t>
  </si>
  <si>
    <t>Column5709</t>
  </si>
  <si>
    <t>Column5710</t>
  </si>
  <si>
    <t>Column5711</t>
  </si>
  <si>
    <t>Column5712</t>
  </si>
  <si>
    <t>Column5713</t>
  </si>
  <si>
    <t>Column5714</t>
  </si>
  <si>
    <t>Column5715</t>
  </si>
  <si>
    <t>Column5716</t>
  </si>
  <si>
    <t>Column5717</t>
  </si>
  <si>
    <t>Column5718</t>
  </si>
  <si>
    <t>Column5719</t>
  </si>
  <si>
    <t>Column5720</t>
  </si>
  <si>
    <t>Column5721</t>
  </si>
  <si>
    <t>Column5722</t>
  </si>
  <si>
    <t>Column5723</t>
  </si>
  <si>
    <t>Column5724</t>
  </si>
  <si>
    <t>Column5725</t>
  </si>
  <si>
    <t>Column5726</t>
  </si>
  <si>
    <t>Column5727</t>
  </si>
  <si>
    <t>Column5728</t>
  </si>
  <si>
    <t>Column5729</t>
  </si>
  <si>
    <t>Column5730</t>
  </si>
  <si>
    <t>Column5731</t>
  </si>
  <si>
    <t>Column5732</t>
  </si>
  <si>
    <t>Column5733</t>
  </si>
  <si>
    <t>Column5734</t>
  </si>
  <si>
    <t>Column5735</t>
  </si>
  <si>
    <t>Column5736</t>
  </si>
  <si>
    <t>Column5737</t>
  </si>
  <si>
    <t>Column5738</t>
  </si>
  <si>
    <t>Column5739</t>
  </si>
  <si>
    <t>Column5740</t>
  </si>
  <si>
    <t>Column5741</t>
  </si>
  <si>
    <t>Column5742</t>
  </si>
  <si>
    <t>Column5743</t>
  </si>
  <si>
    <t>Column5744</t>
  </si>
  <si>
    <t>Column5745</t>
  </si>
  <si>
    <t>Column5746</t>
  </si>
  <si>
    <t>Column5747</t>
  </si>
  <si>
    <t>Column5748</t>
  </si>
  <si>
    <t>Column5749</t>
  </si>
  <si>
    <t>Column5750</t>
  </si>
  <si>
    <t>Column5751</t>
  </si>
  <si>
    <t>Column5752</t>
  </si>
  <si>
    <t>Column5753</t>
  </si>
  <si>
    <t>Column5754</t>
  </si>
  <si>
    <t>Column5755</t>
  </si>
  <si>
    <t>Column5756</t>
  </si>
  <si>
    <t>Column5757</t>
  </si>
  <si>
    <t>Column5758</t>
  </si>
  <si>
    <t>Column5759</t>
  </si>
  <si>
    <t>Column5760</t>
  </si>
  <si>
    <t>Column5761</t>
  </si>
  <si>
    <t>Column5762</t>
  </si>
  <si>
    <t>Column5763</t>
  </si>
  <si>
    <t>Column5764</t>
  </si>
  <si>
    <t>Column5765</t>
  </si>
  <si>
    <t>Column5766</t>
  </si>
  <si>
    <t>Column5767</t>
  </si>
  <si>
    <t>Column5768</t>
  </si>
  <si>
    <t>Column5769</t>
  </si>
  <si>
    <t>Column5770</t>
  </si>
  <si>
    <t>Column5771</t>
  </si>
  <si>
    <t>Column5772</t>
  </si>
  <si>
    <t>Column5773</t>
  </si>
  <si>
    <t>Column5774</t>
  </si>
  <si>
    <t>Column5775</t>
  </si>
  <si>
    <t>Column5776</t>
  </si>
  <si>
    <t>Column5777</t>
  </si>
  <si>
    <t>Column5778</t>
  </si>
  <si>
    <t>Column5779</t>
  </si>
  <si>
    <t>Column5780</t>
  </si>
  <si>
    <t>Column5781</t>
  </si>
  <si>
    <t>Column5782</t>
  </si>
  <si>
    <t>Column5783</t>
  </si>
  <si>
    <t>Column5784</t>
  </si>
  <si>
    <t>Column5785</t>
  </si>
  <si>
    <t>Column5786</t>
  </si>
  <si>
    <t>Column5787</t>
  </si>
  <si>
    <t>Column5788</t>
  </si>
  <si>
    <t>Column5789</t>
  </si>
  <si>
    <t>Column5790</t>
  </si>
  <si>
    <t>Column5791</t>
  </si>
  <si>
    <t>Column5792</t>
  </si>
  <si>
    <t>Column5793</t>
  </si>
  <si>
    <t>Column5794</t>
  </si>
  <si>
    <t>Column5795</t>
  </si>
  <si>
    <t>Column5796</t>
  </si>
  <si>
    <t>Column5797</t>
  </si>
  <si>
    <t>Column5798</t>
  </si>
  <si>
    <t>Column5799</t>
  </si>
  <si>
    <t>Column5800</t>
  </si>
  <si>
    <t>Column5801</t>
  </si>
  <si>
    <t>Column5802</t>
  </si>
  <si>
    <t>Column5803</t>
  </si>
  <si>
    <t>Column5804</t>
  </si>
  <si>
    <t>Column5805</t>
  </si>
  <si>
    <t>Column5806</t>
  </si>
  <si>
    <t>Column5807</t>
  </si>
  <si>
    <t>Column5808</t>
  </si>
  <si>
    <t>Column5809</t>
  </si>
  <si>
    <t>Column5810</t>
  </si>
  <si>
    <t>Column5811</t>
  </si>
  <si>
    <t>Column5812</t>
  </si>
  <si>
    <t>Column5813</t>
  </si>
  <si>
    <t>Column5814</t>
  </si>
  <si>
    <t>Column5815</t>
  </si>
  <si>
    <t>Column5816</t>
  </si>
  <si>
    <t>Column5817</t>
  </si>
  <si>
    <t>Column5818</t>
  </si>
  <si>
    <t>Column5819</t>
  </si>
  <si>
    <t>Column5820</t>
  </si>
  <si>
    <t>Column5821</t>
  </si>
  <si>
    <t>Column5822</t>
  </si>
  <si>
    <t>Column5823</t>
  </si>
  <si>
    <t>Column5824</t>
  </si>
  <si>
    <t>Column5825</t>
  </si>
  <si>
    <t>Column5826</t>
  </si>
  <si>
    <t>Column5827</t>
  </si>
  <si>
    <t>Column5828</t>
  </si>
  <si>
    <t>Column5829</t>
  </si>
  <si>
    <t>Column5830</t>
  </si>
  <si>
    <t>Column5831</t>
  </si>
  <si>
    <t>Column5832</t>
  </si>
  <si>
    <t>Column5833</t>
  </si>
  <si>
    <t>Column5834</t>
  </si>
  <si>
    <t>Column5835</t>
  </si>
  <si>
    <t>Column5836</t>
  </si>
  <si>
    <t>Column5837</t>
  </si>
  <si>
    <t>Column5838</t>
  </si>
  <si>
    <t>Column5839</t>
  </si>
  <si>
    <t>Column5840</t>
  </si>
  <si>
    <t>Column5841</t>
  </si>
  <si>
    <t>Column5842</t>
  </si>
  <si>
    <t>Column5843</t>
  </si>
  <si>
    <t>Column5844</t>
  </si>
  <si>
    <t>Column5845</t>
  </si>
  <si>
    <t>Column5846</t>
  </si>
  <si>
    <t>Column5847</t>
  </si>
  <si>
    <t>Column5848</t>
  </si>
  <si>
    <t>Column5849</t>
  </si>
  <si>
    <t>Column5850</t>
  </si>
  <si>
    <t>Column5851</t>
  </si>
  <si>
    <t>Column5852</t>
  </si>
  <si>
    <t>Column5853</t>
  </si>
  <si>
    <t>Column5854</t>
  </si>
  <si>
    <t>Column5855</t>
  </si>
  <si>
    <t>Column5856</t>
  </si>
  <si>
    <t>Column5857</t>
  </si>
  <si>
    <t>Column5858</t>
  </si>
  <si>
    <t>Column5859</t>
  </si>
  <si>
    <t>Column5860</t>
  </si>
  <si>
    <t>Column5861</t>
  </si>
  <si>
    <t>Column5862</t>
  </si>
  <si>
    <t>Column5863</t>
  </si>
  <si>
    <t>Column5864</t>
  </si>
  <si>
    <t>Column5865</t>
  </si>
  <si>
    <t>Column5866</t>
  </si>
  <si>
    <t>Column5867</t>
  </si>
  <si>
    <t>Column5868</t>
  </si>
  <si>
    <t>Column5869</t>
  </si>
  <si>
    <t>Column5870</t>
  </si>
  <si>
    <t>Column5871</t>
  </si>
  <si>
    <t>Column5872</t>
  </si>
  <si>
    <t>Column5873</t>
  </si>
  <si>
    <t>Column5874</t>
  </si>
  <si>
    <t>Column5875</t>
  </si>
  <si>
    <t>Column5876</t>
  </si>
  <si>
    <t>Column5877</t>
  </si>
  <si>
    <t>Column5878</t>
  </si>
  <si>
    <t>Column5879</t>
  </si>
  <si>
    <t>Column5880</t>
  </si>
  <si>
    <t>Column5881</t>
  </si>
  <si>
    <t>Column5882</t>
  </si>
  <si>
    <t>Column5883</t>
  </si>
  <si>
    <t>Column5884</t>
  </si>
  <si>
    <t>Column5885</t>
  </si>
  <si>
    <t>Column5886</t>
  </si>
  <si>
    <t>Column5887</t>
  </si>
  <si>
    <t>Column5888</t>
  </si>
  <si>
    <t>Column5889</t>
  </si>
  <si>
    <t>Column5890</t>
  </si>
  <si>
    <t>Column5891</t>
  </si>
  <si>
    <t>Column5892</t>
  </si>
  <si>
    <t>Column5893</t>
  </si>
  <si>
    <t>Column5894</t>
  </si>
  <si>
    <t>Column5895</t>
  </si>
  <si>
    <t>Column5896</t>
  </si>
  <si>
    <t>Column5897</t>
  </si>
  <si>
    <t>Column5898</t>
  </si>
  <si>
    <t>Column5899</t>
  </si>
  <si>
    <t>Column5900</t>
  </si>
  <si>
    <t>Column5901</t>
  </si>
  <si>
    <t>Column5902</t>
  </si>
  <si>
    <t>Column5903</t>
  </si>
  <si>
    <t>Column5904</t>
  </si>
  <si>
    <t>Column5905</t>
  </si>
  <si>
    <t>Column5906</t>
  </si>
  <si>
    <t>Column5907</t>
  </si>
  <si>
    <t>Column5908</t>
  </si>
  <si>
    <t>Column5909</t>
  </si>
  <si>
    <t>Column5910</t>
  </si>
  <si>
    <t>Column5911</t>
  </si>
  <si>
    <t>Column5912</t>
  </si>
  <si>
    <t>Column5913</t>
  </si>
  <si>
    <t>Column5914</t>
  </si>
  <si>
    <t>Column5915</t>
  </si>
  <si>
    <t>Column5916</t>
  </si>
  <si>
    <t>Column5917</t>
  </si>
  <si>
    <t>Column5918</t>
  </si>
  <si>
    <t>Column5919</t>
  </si>
  <si>
    <t>Column5920</t>
  </si>
  <si>
    <t>Column5921</t>
  </si>
  <si>
    <t>Column5922</t>
  </si>
  <si>
    <t>Column5923</t>
  </si>
  <si>
    <t>Column5924</t>
  </si>
  <si>
    <t>Column5925</t>
  </si>
  <si>
    <t>Column5926</t>
  </si>
  <si>
    <t>Column5927</t>
  </si>
  <si>
    <t>Column5928</t>
  </si>
  <si>
    <t>Column5929</t>
  </si>
  <si>
    <t>Column5930</t>
  </si>
  <si>
    <t>Column5931</t>
  </si>
  <si>
    <t>Column5932</t>
  </si>
  <si>
    <t>Column5933</t>
  </si>
  <si>
    <t>Column5934</t>
  </si>
  <si>
    <t>Column5935</t>
  </si>
  <si>
    <t>Column5936</t>
  </si>
  <si>
    <t>Column5937</t>
  </si>
  <si>
    <t>Column5938</t>
  </si>
  <si>
    <t>Column5939</t>
  </si>
  <si>
    <t>Column5940</t>
  </si>
  <si>
    <t>Column5941</t>
  </si>
  <si>
    <t>Column5942</t>
  </si>
  <si>
    <t>Column5943</t>
  </si>
  <si>
    <t>Column5944</t>
  </si>
  <si>
    <t>Column5945</t>
  </si>
  <si>
    <t>Column5946</t>
  </si>
  <si>
    <t>Column5947</t>
  </si>
  <si>
    <t>Column5948</t>
  </si>
  <si>
    <t>Column5949</t>
  </si>
  <si>
    <t>Column5950</t>
  </si>
  <si>
    <t>Column5951</t>
  </si>
  <si>
    <t>Column5952</t>
  </si>
  <si>
    <t>Column5953</t>
  </si>
  <si>
    <t>Column5954</t>
  </si>
  <si>
    <t>Column5955</t>
  </si>
  <si>
    <t>Column5956</t>
  </si>
  <si>
    <t>Column5957</t>
  </si>
  <si>
    <t>Column5958</t>
  </si>
  <si>
    <t>Column5959</t>
  </si>
  <si>
    <t>Column5960</t>
  </si>
  <si>
    <t>Column5961</t>
  </si>
  <si>
    <t>Column5962</t>
  </si>
  <si>
    <t>Column5963</t>
  </si>
  <si>
    <t>Column5964</t>
  </si>
  <si>
    <t>Column5965</t>
  </si>
  <si>
    <t>Column5966</t>
  </si>
  <si>
    <t>Column5967</t>
  </si>
  <si>
    <t>Column5968</t>
  </si>
  <si>
    <t>Column5969</t>
  </si>
  <si>
    <t>Column5970</t>
  </si>
  <si>
    <t>Column5971</t>
  </si>
  <si>
    <t>Column5972</t>
  </si>
  <si>
    <t>Column5973</t>
  </si>
  <si>
    <t>Column5974</t>
  </si>
  <si>
    <t>Column5975</t>
  </si>
  <si>
    <t>Column5976</t>
  </si>
  <si>
    <t>Column5977</t>
  </si>
  <si>
    <t>Column5978</t>
  </si>
  <si>
    <t>Column5979</t>
  </si>
  <si>
    <t>Column5980</t>
  </si>
  <si>
    <t>Column5981</t>
  </si>
  <si>
    <t>Column5982</t>
  </si>
  <si>
    <t>Column5983</t>
  </si>
  <si>
    <t>Column5984</t>
  </si>
  <si>
    <t>Column5985</t>
  </si>
  <si>
    <t>Column5986</t>
  </si>
  <si>
    <t>Column5987</t>
  </si>
  <si>
    <t>Column5988</t>
  </si>
  <si>
    <t>Column5989</t>
  </si>
  <si>
    <t>Column5990</t>
  </si>
  <si>
    <t>Column5991</t>
  </si>
  <si>
    <t>Column5992</t>
  </si>
  <si>
    <t>Column5993</t>
  </si>
  <si>
    <t>Column5994</t>
  </si>
  <si>
    <t>Column5995</t>
  </si>
  <si>
    <t>Column5996</t>
  </si>
  <si>
    <t>Column5997</t>
  </si>
  <si>
    <t>Column5998</t>
  </si>
  <si>
    <t>Column5999</t>
  </si>
  <si>
    <t>Column6000</t>
  </si>
  <si>
    <t>Column6001</t>
  </si>
  <si>
    <t>Column6002</t>
  </si>
  <si>
    <t>Column6003</t>
  </si>
  <si>
    <t>Column6004</t>
  </si>
  <si>
    <t>Column6005</t>
  </si>
  <si>
    <t>Column6006</t>
  </si>
  <si>
    <t>Column6007</t>
  </si>
  <si>
    <t>Column6008</t>
  </si>
  <si>
    <t>Column6009</t>
  </si>
  <si>
    <t>Column6010</t>
  </si>
  <si>
    <t>Column6011</t>
  </si>
  <si>
    <t>Column6012</t>
  </si>
  <si>
    <t>Column6013</t>
  </si>
  <si>
    <t>Column6014</t>
  </si>
  <si>
    <t>Column6015</t>
  </si>
  <si>
    <t>Column6016</t>
  </si>
  <si>
    <t>Column6017</t>
  </si>
  <si>
    <t>Column6018</t>
  </si>
  <si>
    <t>Column6019</t>
  </si>
  <si>
    <t>Column6020</t>
  </si>
  <si>
    <t>Column6021</t>
  </si>
  <si>
    <t>Column6022</t>
  </si>
  <si>
    <t>Column6023</t>
  </si>
  <si>
    <t>Column6024</t>
  </si>
  <si>
    <t>Column6025</t>
  </si>
  <si>
    <t>Column6026</t>
  </si>
  <si>
    <t>Column6027</t>
  </si>
  <si>
    <t>Column6028</t>
  </si>
  <si>
    <t>Column6029</t>
  </si>
  <si>
    <t>Column6030</t>
  </si>
  <si>
    <t>Column6031</t>
  </si>
  <si>
    <t>Column6032</t>
  </si>
  <si>
    <t>Column6033</t>
  </si>
  <si>
    <t>Column6034</t>
  </si>
  <si>
    <t>Column6035</t>
  </si>
  <si>
    <t>Column6036</t>
  </si>
  <si>
    <t>Column6037</t>
  </si>
  <si>
    <t>Column6038</t>
  </si>
  <si>
    <t>Column6039</t>
  </si>
  <si>
    <t>Column6040</t>
  </si>
  <si>
    <t>Column6041</t>
  </si>
  <si>
    <t>Column6042</t>
  </si>
  <si>
    <t>Column6043</t>
  </si>
  <si>
    <t>Column6044</t>
  </si>
  <si>
    <t>Column6045</t>
  </si>
  <si>
    <t>Column6046</t>
  </si>
  <si>
    <t>Column6047</t>
  </si>
  <si>
    <t>Column6048</t>
  </si>
  <si>
    <t>Column6049</t>
  </si>
  <si>
    <t>Column6050</t>
  </si>
  <si>
    <t>Column6051</t>
  </si>
  <si>
    <t>Column6052</t>
  </si>
  <si>
    <t>Column6053</t>
  </si>
  <si>
    <t>Column6054</t>
  </si>
  <si>
    <t>Column6055</t>
  </si>
  <si>
    <t>Column6056</t>
  </si>
  <si>
    <t>Column6057</t>
  </si>
  <si>
    <t>Column6058</t>
  </si>
  <si>
    <t>Column6059</t>
  </si>
  <si>
    <t>Column6060</t>
  </si>
  <si>
    <t>Column6061</t>
  </si>
  <si>
    <t>Column6062</t>
  </si>
  <si>
    <t>Column6063</t>
  </si>
  <si>
    <t>Column6064</t>
  </si>
  <si>
    <t>Column6065</t>
  </si>
  <si>
    <t>Column6066</t>
  </si>
  <si>
    <t>Column6067</t>
  </si>
  <si>
    <t>Column6068</t>
  </si>
  <si>
    <t>Column6069</t>
  </si>
  <si>
    <t>Column6070</t>
  </si>
  <si>
    <t>Column6071</t>
  </si>
  <si>
    <t>Column6072</t>
  </si>
  <si>
    <t>Column6073</t>
  </si>
  <si>
    <t>Column6074</t>
  </si>
  <si>
    <t>Column6075</t>
  </si>
  <si>
    <t>Column6076</t>
  </si>
  <si>
    <t>Column6077</t>
  </si>
  <si>
    <t>Column6078</t>
  </si>
  <si>
    <t>Column6079</t>
  </si>
  <si>
    <t>Column6080</t>
  </si>
  <si>
    <t>Column6081</t>
  </si>
  <si>
    <t>Column6082</t>
  </si>
  <si>
    <t>Column6083</t>
  </si>
  <si>
    <t>Column6084</t>
  </si>
  <si>
    <t>Column6085</t>
  </si>
  <si>
    <t>Column6086</t>
  </si>
  <si>
    <t>Column6087</t>
  </si>
  <si>
    <t>Column6088</t>
  </si>
  <si>
    <t>Column6089</t>
  </si>
  <si>
    <t>Column6090</t>
  </si>
  <si>
    <t>Column6091</t>
  </si>
  <si>
    <t>Column6092</t>
  </si>
  <si>
    <t>Column6093</t>
  </si>
  <si>
    <t>Column6094</t>
  </si>
  <si>
    <t>Column6095</t>
  </si>
  <si>
    <t>Column6096</t>
  </si>
  <si>
    <t>Column6097</t>
  </si>
  <si>
    <t>Column6098</t>
  </si>
  <si>
    <t>Column6099</t>
  </si>
  <si>
    <t>Column6100</t>
  </si>
  <si>
    <t>Column6101</t>
  </si>
  <si>
    <t>Column6102</t>
  </si>
  <si>
    <t>Column6103</t>
  </si>
  <si>
    <t>Column6104</t>
  </si>
  <si>
    <t>Column6105</t>
  </si>
  <si>
    <t>Column6106</t>
  </si>
  <si>
    <t>Column6107</t>
  </si>
  <si>
    <t>Column6108</t>
  </si>
  <si>
    <t>Column6109</t>
  </si>
  <si>
    <t>Column6110</t>
  </si>
  <si>
    <t>Column6111</t>
  </si>
  <si>
    <t>Column6112</t>
  </si>
  <si>
    <t>Column6113</t>
  </si>
  <si>
    <t>Column6114</t>
  </si>
  <si>
    <t>Column6115</t>
  </si>
  <si>
    <t>Column6116</t>
  </si>
  <si>
    <t>Column6117</t>
  </si>
  <si>
    <t>Column6118</t>
  </si>
  <si>
    <t>Column6119</t>
  </si>
  <si>
    <t>Column6120</t>
  </si>
  <si>
    <t>Column6121</t>
  </si>
  <si>
    <t>Column6122</t>
  </si>
  <si>
    <t>Column6123</t>
  </si>
  <si>
    <t>Column6124</t>
  </si>
  <si>
    <t>Column6125</t>
  </si>
  <si>
    <t>Column6126</t>
  </si>
  <si>
    <t>Column6127</t>
  </si>
  <si>
    <t>Column6128</t>
  </si>
  <si>
    <t>Column6129</t>
  </si>
  <si>
    <t>Column6130</t>
  </si>
  <si>
    <t>Column6131</t>
  </si>
  <si>
    <t>Column6132</t>
  </si>
  <si>
    <t>Column6133</t>
  </si>
  <si>
    <t>Column6134</t>
  </si>
  <si>
    <t>Column6135</t>
  </si>
  <si>
    <t>Column6136</t>
  </si>
  <si>
    <t>Column6137</t>
  </si>
  <si>
    <t>Column6138</t>
  </si>
  <si>
    <t>Column6139</t>
  </si>
  <si>
    <t>Column6140</t>
  </si>
  <si>
    <t>Column6141</t>
  </si>
  <si>
    <t>Column6142</t>
  </si>
  <si>
    <t>Column6143</t>
  </si>
  <si>
    <t>Column6144</t>
  </si>
  <si>
    <t>Column6145</t>
  </si>
  <si>
    <t>Column6146</t>
  </si>
  <si>
    <t>Column6147</t>
  </si>
  <si>
    <t>Column6148</t>
  </si>
  <si>
    <t>Column6149</t>
  </si>
  <si>
    <t>Column6150</t>
  </si>
  <si>
    <t>Column6151</t>
  </si>
  <si>
    <t>Column6152</t>
  </si>
  <si>
    <t>Column6153</t>
  </si>
  <si>
    <t>Column6154</t>
  </si>
  <si>
    <t>Column6155</t>
  </si>
  <si>
    <t>Column6156</t>
  </si>
  <si>
    <t>Column6157</t>
  </si>
  <si>
    <t>Column6158</t>
  </si>
  <si>
    <t>Column6159</t>
  </si>
  <si>
    <t>Column6160</t>
  </si>
  <si>
    <t>Column6161</t>
  </si>
  <si>
    <t>Column6162</t>
  </si>
  <si>
    <t>Column6163</t>
  </si>
  <si>
    <t>Column6164</t>
  </si>
  <si>
    <t>Column6165</t>
  </si>
  <si>
    <t>Column6166</t>
  </si>
  <si>
    <t>Column6167</t>
  </si>
  <si>
    <t>Column6168</t>
  </si>
  <si>
    <t>Column6169</t>
  </si>
  <si>
    <t>Column6170</t>
  </si>
  <si>
    <t>Column6171</t>
  </si>
  <si>
    <t>Column6172</t>
  </si>
  <si>
    <t>Column6173</t>
  </si>
  <si>
    <t>Column6174</t>
  </si>
  <si>
    <t>Column6175</t>
  </si>
  <si>
    <t>Column6176</t>
  </si>
  <si>
    <t>Column6177</t>
  </si>
  <si>
    <t>Column6178</t>
  </si>
  <si>
    <t>Column6179</t>
  </si>
  <si>
    <t>Column6180</t>
  </si>
  <si>
    <t>Column6181</t>
  </si>
  <si>
    <t>Column6182</t>
  </si>
  <si>
    <t>Column6183</t>
  </si>
  <si>
    <t>Column6184</t>
  </si>
  <si>
    <t>Column6185</t>
  </si>
  <si>
    <t>Column6186</t>
  </si>
  <si>
    <t>Column6187</t>
  </si>
  <si>
    <t>Column6188</t>
  </si>
  <si>
    <t>Column6189</t>
  </si>
  <si>
    <t>Column6190</t>
  </si>
  <si>
    <t>Column6191</t>
  </si>
  <si>
    <t>Column6192</t>
  </si>
  <si>
    <t>Column6193</t>
  </si>
  <si>
    <t>Column6194</t>
  </si>
  <si>
    <t>Column6195</t>
  </si>
  <si>
    <t>Column6196</t>
  </si>
  <si>
    <t>Column6197</t>
  </si>
  <si>
    <t>Column6198</t>
  </si>
  <si>
    <t>Column6199</t>
  </si>
  <si>
    <t>Column6200</t>
  </si>
  <si>
    <t>Column6201</t>
  </si>
  <si>
    <t>Column6202</t>
  </si>
  <si>
    <t>Column6203</t>
  </si>
  <si>
    <t>Column6204</t>
  </si>
  <si>
    <t>Column6205</t>
  </si>
  <si>
    <t>Column6206</t>
  </si>
  <si>
    <t>Column6207</t>
  </si>
  <si>
    <t>Column6208</t>
  </si>
  <si>
    <t>Column6209</t>
  </si>
  <si>
    <t>Column6210</t>
  </si>
  <si>
    <t>Column6211</t>
  </si>
  <si>
    <t>Column6212</t>
  </si>
  <si>
    <t>Column6213</t>
  </si>
  <si>
    <t>Column6214</t>
  </si>
  <si>
    <t>Column6215</t>
  </si>
  <si>
    <t>Column6216</t>
  </si>
  <si>
    <t>Column6217</t>
  </si>
  <si>
    <t>Column6218</t>
  </si>
  <si>
    <t>Column6219</t>
  </si>
  <si>
    <t>Column6220</t>
  </si>
  <si>
    <t>Column6221</t>
  </si>
  <si>
    <t>Column6222</t>
  </si>
  <si>
    <t>Column6223</t>
  </si>
  <si>
    <t>Column6224</t>
  </si>
  <si>
    <t>Column6225</t>
  </si>
  <si>
    <t>Column6226</t>
  </si>
  <si>
    <t>Column6227</t>
  </si>
  <si>
    <t>Column6228</t>
  </si>
  <si>
    <t>Column6229</t>
  </si>
  <si>
    <t>Column6230</t>
  </si>
  <si>
    <t>Column6231</t>
  </si>
  <si>
    <t>Column6232</t>
  </si>
  <si>
    <t>Column6233</t>
  </si>
  <si>
    <t>Column6234</t>
  </si>
  <si>
    <t>Column6235</t>
  </si>
  <si>
    <t>Column6236</t>
  </si>
  <si>
    <t>Column6237</t>
  </si>
  <si>
    <t>Column6238</t>
  </si>
  <si>
    <t>Column6239</t>
  </si>
  <si>
    <t>Column6240</t>
  </si>
  <si>
    <t>Column6241</t>
  </si>
  <si>
    <t>Column6242</t>
  </si>
  <si>
    <t>Column6243</t>
  </si>
  <si>
    <t>Column6244</t>
  </si>
  <si>
    <t>Column6245</t>
  </si>
  <si>
    <t>Column6246</t>
  </si>
  <si>
    <t>Column6247</t>
  </si>
  <si>
    <t>Column6248</t>
  </si>
  <si>
    <t>Column6249</t>
  </si>
  <si>
    <t>Column6250</t>
  </si>
  <si>
    <t>Column6251</t>
  </si>
  <si>
    <t>Column6252</t>
  </si>
  <si>
    <t>Column6253</t>
  </si>
  <si>
    <t>Column6254</t>
  </si>
  <si>
    <t>Column6255</t>
  </si>
  <si>
    <t>Column6256</t>
  </si>
  <si>
    <t>Column6257</t>
  </si>
  <si>
    <t>Column6258</t>
  </si>
  <si>
    <t>Column6259</t>
  </si>
  <si>
    <t>Column6260</t>
  </si>
  <si>
    <t>Column6261</t>
  </si>
  <si>
    <t>Column6262</t>
  </si>
  <si>
    <t>Column6263</t>
  </si>
  <si>
    <t>Column6264</t>
  </si>
  <si>
    <t>Column6265</t>
  </si>
  <si>
    <t>Column6266</t>
  </si>
  <si>
    <t>Column6267</t>
  </si>
  <si>
    <t>Column6268</t>
  </si>
  <si>
    <t>Column6269</t>
  </si>
  <si>
    <t>Column6270</t>
  </si>
  <si>
    <t>Column6271</t>
  </si>
  <si>
    <t>Column6272</t>
  </si>
  <si>
    <t>Column6273</t>
  </si>
  <si>
    <t>Column6274</t>
  </si>
  <si>
    <t>Column6275</t>
  </si>
  <si>
    <t>Column6276</t>
  </si>
  <si>
    <t>Column6277</t>
  </si>
  <si>
    <t>Column6278</t>
  </si>
  <si>
    <t>Column6279</t>
  </si>
  <si>
    <t>Column6280</t>
  </si>
  <si>
    <t>Column6281</t>
  </si>
  <si>
    <t>Column6282</t>
  </si>
  <si>
    <t>Column6283</t>
  </si>
  <si>
    <t>Column6284</t>
  </si>
  <si>
    <t>Column6285</t>
  </si>
  <si>
    <t>Column6286</t>
  </si>
  <si>
    <t>Column6287</t>
  </si>
  <si>
    <t>Column6288</t>
  </si>
  <si>
    <t>Column6289</t>
  </si>
  <si>
    <t>Column6290</t>
  </si>
  <si>
    <t>Column6291</t>
  </si>
  <si>
    <t>Column6292</t>
  </si>
  <si>
    <t>Column6293</t>
  </si>
  <si>
    <t>Column6294</t>
  </si>
  <si>
    <t>Column6295</t>
  </si>
  <si>
    <t>Column6296</t>
  </si>
  <si>
    <t>Column6297</t>
  </si>
  <si>
    <t>Column6298</t>
  </si>
  <si>
    <t>Column6299</t>
  </si>
  <si>
    <t>Column6300</t>
  </si>
  <si>
    <t>Column6301</t>
  </si>
  <si>
    <t>Column6302</t>
  </si>
  <si>
    <t>Column6303</t>
  </si>
  <si>
    <t>Column6304</t>
  </si>
  <si>
    <t>Column6305</t>
  </si>
  <si>
    <t>Column6306</t>
  </si>
  <si>
    <t>Column6307</t>
  </si>
  <si>
    <t>Column6308</t>
  </si>
  <si>
    <t>Column6309</t>
  </si>
  <si>
    <t>Column6310</t>
  </si>
  <si>
    <t>Column6311</t>
  </si>
  <si>
    <t>Column6312</t>
  </si>
  <si>
    <t>Column6313</t>
  </si>
  <si>
    <t>Column6314</t>
  </si>
  <si>
    <t>Column6315</t>
  </si>
  <si>
    <t>Column6316</t>
  </si>
  <si>
    <t>Column6317</t>
  </si>
  <si>
    <t>Column6318</t>
  </si>
  <si>
    <t>Column6319</t>
  </si>
  <si>
    <t>Column6320</t>
  </si>
  <si>
    <t>Column6321</t>
  </si>
  <si>
    <t>Column6322</t>
  </si>
  <si>
    <t>Column6323</t>
  </si>
  <si>
    <t>Column6324</t>
  </si>
  <si>
    <t>Column6325</t>
  </si>
  <si>
    <t>Column6326</t>
  </si>
  <si>
    <t>Column6327</t>
  </si>
  <si>
    <t>Column6328</t>
  </si>
  <si>
    <t>Column6329</t>
  </si>
  <si>
    <t>Column6330</t>
  </si>
  <si>
    <t>Column6331</t>
  </si>
  <si>
    <t>Column6332</t>
  </si>
  <si>
    <t>Column6333</t>
  </si>
  <si>
    <t>Column6334</t>
  </si>
  <si>
    <t>Column6335</t>
  </si>
  <si>
    <t>Column6336</t>
  </si>
  <si>
    <t>Column6337</t>
  </si>
  <si>
    <t>Column6338</t>
  </si>
  <si>
    <t>Column6339</t>
  </si>
  <si>
    <t>Column6340</t>
  </si>
  <si>
    <t>Column6341</t>
  </si>
  <si>
    <t>Column6342</t>
  </si>
  <si>
    <t>Column6343</t>
  </si>
  <si>
    <t>Column6344</t>
  </si>
  <si>
    <t>Column6345</t>
  </si>
  <si>
    <t>Column6346</t>
  </si>
  <si>
    <t>Column6347</t>
  </si>
  <si>
    <t>Column6348</t>
  </si>
  <si>
    <t>Column6349</t>
  </si>
  <si>
    <t>Column6350</t>
  </si>
  <si>
    <t>Column6351</t>
  </si>
  <si>
    <t>Column6352</t>
  </si>
  <si>
    <t>Column6353</t>
  </si>
  <si>
    <t>Column6354</t>
  </si>
  <si>
    <t>Column6355</t>
  </si>
  <si>
    <t>Column6356</t>
  </si>
  <si>
    <t>Column6357</t>
  </si>
  <si>
    <t>Column6358</t>
  </si>
  <si>
    <t>Column6359</t>
  </si>
  <si>
    <t>Column6360</t>
  </si>
  <si>
    <t>Column6361</t>
  </si>
  <si>
    <t>Column6362</t>
  </si>
  <si>
    <t>Column6363</t>
  </si>
  <si>
    <t>Column6364</t>
  </si>
  <si>
    <t>Column6365</t>
  </si>
  <si>
    <t>Column6366</t>
  </si>
  <si>
    <t>Column6367</t>
  </si>
  <si>
    <t>Column6368</t>
  </si>
  <si>
    <t>Column6369</t>
  </si>
  <si>
    <t>Column6370</t>
  </si>
  <si>
    <t>Column6371</t>
  </si>
  <si>
    <t>Column6372</t>
  </si>
  <si>
    <t>Column6373</t>
  </si>
  <si>
    <t>Column6374</t>
  </si>
  <si>
    <t>Column6375</t>
  </si>
  <si>
    <t>Column6376</t>
  </si>
  <si>
    <t>Column6377</t>
  </si>
  <si>
    <t>Column6378</t>
  </si>
  <si>
    <t>Column6379</t>
  </si>
  <si>
    <t>Column6380</t>
  </si>
  <si>
    <t>Column6381</t>
  </si>
  <si>
    <t>Column6382</t>
  </si>
  <si>
    <t>Column6383</t>
  </si>
  <si>
    <t>Column6384</t>
  </si>
  <si>
    <t>Column6385</t>
  </si>
  <si>
    <t>Column6386</t>
  </si>
  <si>
    <t>Column6387</t>
  </si>
  <si>
    <t>Column6388</t>
  </si>
  <si>
    <t>Column6389</t>
  </si>
  <si>
    <t>Column6390</t>
  </si>
  <si>
    <t>Column6391</t>
  </si>
  <si>
    <t>Column6392</t>
  </si>
  <si>
    <t>Column6393</t>
  </si>
  <si>
    <t>Column6394</t>
  </si>
  <si>
    <t>Column6395</t>
  </si>
  <si>
    <t>Column6396</t>
  </si>
  <si>
    <t>Column6397</t>
  </si>
  <si>
    <t>Column6398</t>
  </si>
  <si>
    <t>Column6399</t>
  </si>
  <si>
    <t>Column6400</t>
  </si>
  <si>
    <t>Column6401</t>
  </si>
  <si>
    <t>Column6402</t>
  </si>
  <si>
    <t>Column6403</t>
  </si>
  <si>
    <t>Column6404</t>
  </si>
  <si>
    <t>Column6405</t>
  </si>
  <si>
    <t>Column6406</t>
  </si>
  <si>
    <t>Column6407</t>
  </si>
  <si>
    <t>Column6408</t>
  </si>
  <si>
    <t>Column6409</t>
  </si>
  <si>
    <t>Column6410</t>
  </si>
  <si>
    <t>Column6411</t>
  </si>
  <si>
    <t>Column6412</t>
  </si>
  <si>
    <t>Column6413</t>
  </si>
  <si>
    <t>Column6414</t>
  </si>
  <si>
    <t>Column6415</t>
  </si>
  <si>
    <t>Column6416</t>
  </si>
  <si>
    <t>Column6417</t>
  </si>
  <si>
    <t>Column6418</t>
  </si>
  <si>
    <t>Column6419</t>
  </si>
  <si>
    <t>Column6420</t>
  </si>
  <si>
    <t>Column6421</t>
  </si>
  <si>
    <t>Column6422</t>
  </si>
  <si>
    <t>Column6423</t>
  </si>
  <si>
    <t>Column6424</t>
  </si>
  <si>
    <t>Column6425</t>
  </si>
  <si>
    <t>Column6426</t>
  </si>
  <si>
    <t>Column6427</t>
  </si>
  <si>
    <t>Column6428</t>
  </si>
  <si>
    <t>Column6429</t>
  </si>
  <si>
    <t>Column6430</t>
  </si>
  <si>
    <t>Column6431</t>
  </si>
  <si>
    <t>Column6432</t>
  </si>
  <si>
    <t>Column6433</t>
  </si>
  <si>
    <t>Column6434</t>
  </si>
  <si>
    <t>Column6435</t>
  </si>
  <si>
    <t>Column6436</t>
  </si>
  <si>
    <t>Column6437</t>
  </si>
  <si>
    <t>Column6438</t>
  </si>
  <si>
    <t>Column6439</t>
  </si>
  <si>
    <t>Column6440</t>
  </si>
  <si>
    <t>Column6441</t>
  </si>
  <si>
    <t>Column6442</t>
  </si>
  <si>
    <t>Column6443</t>
  </si>
  <si>
    <t>Column6444</t>
  </si>
  <si>
    <t>Column6445</t>
  </si>
  <si>
    <t>Column6446</t>
  </si>
  <si>
    <t>Column6447</t>
  </si>
  <si>
    <t>Column6448</t>
  </si>
  <si>
    <t>Column6449</t>
  </si>
  <si>
    <t>Column6450</t>
  </si>
  <si>
    <t>Column6451</t>
  </si>
  <si>
    <t>Column6452</t>
  </si>
  <si>
    <t>Column6453</t>
  </si>
  <si>
    <t>Column6454</t>
  </si>
  <si>
    <t>Column6455</t>
  </si>
  <si>
    <t>Column6456</t>
  </si>
  <si>
    <t>Column6457</t>
  </si>
  <si>
    <t>Column6458</t>
  </si>
  <si>
    <t>Column6459</t>
  </si>
  <si>
    <t>Column6460</t>
  </si>
  <si>
    <t>Column6461</t>
  </si>
  <si>
    <t>Column6462</t>
  </si>
  <si>
    <t>Column6463</t>
  </si>
  <si>
    <t>Column6464</t>
  </si>
  <si>
    <t>Column6465</t>
  </si>
  <si>
    <t>Column6466</t>
  </si>
  <si>
    <t>Column6467</t>
  </si>
  <si>
    <t>Column6468</t>
  </si>
  <si>
    <t>Column6469</t>
  </si>
  <si>
    <t>Column6470</t>
  </si>
  <si>
    <t>Column6471</t>
  </si>
  <si>
    <t>Column6472</t>
  </si>
  <si>
    <t>Column6473</t>
  </si>
  <si>
    <t>Column6474</t>
  </si>
  <si>
    <t>Column6475</t>
  </si>
  <si>
    <t>Column6476</t>
  </si>
  <si>
    <t>Column6477</t>
  </si>
  <si>
    <t>Column6478</t>
  </si>
  <si>
    <t>Column6479</t>
  </si>
  <si>
    <t>Column6480</t>
  </si>
  <si>
    <t>Column6481</t>
  </si>
  <si>
    <t>Column6482</t>
  </si>
  <si>
    <t>Column6483</t>
  </si>
  <si>
    <t>Column6484</t>
  </si>
  <si>
    <t>Column6485</t>
  </si>
  <si>
    <t>Column6486</t>
  </si>
  <si>
    <t>Column6487</t>
  </si>
  <si>
    <t>Column6488</t>
  </si>
  <si>
    <t>Column6489</t>
  </si>
  <si>
    <t>Column6490</t>
  </si>
  <si>
    <t>Column6491</t>
  </si>
  <si>
    <t>Column6492</t>
  </si>
  <si>
    <t>Column6493</t>
  </si>
  <si>
    <t>Column6494</t>
  </si>
  <si>
    <t>Column6495</t>
  </si>
  <si>
    <t>Column6496</t>
  </si>
  <si>
    <t>Column6497</t>
  </si>
  <si>
    <t>Column6498</t>
  </si>
  <si>
    <t>Column6499</t>
  </si>
  <si>
    <t>Column6500</t>
  </si>
  <si>
    <t>Column6501</t>
  </si>
  <si>
    <t>Column6502</t>
  </si>
  <si>
    <t>Column6503</t>
  </si>
  <si>
    <t>Column6504</t>
  </si>
  <si>
    <t>Column6505</t>
  </si>
  <si>
    <t>Column6506</t>
  </si>
  <si>
    <t>Column6507</t>
  </si>
  <si>
    <t>Column6508</t>
  </si>
  <si>
    <t>Column6509</t>
  </si>
  <si>
    <t>Column6510</t>
  </si>
  <si>
    <t>Column6511</t>
  </si>
  <si>
    <t>Column6512</t>
  </si>
  <si>
    <t>Column6513</t>
  </si>
  <si>
    <t>Column6514</t>
  </si>
  <si>
    <t>Column6515</t>
  </si>
  <si>
    <t>Column6516</t>
  </si>
  <si>
    <t>Column6517</t>
  </si>
  <si>
    <t>Column6518</t>
  </si>
  <si>
    <t>Column6519</t>
  </si>
  <si>
    <t>Column6520</t>
  </si>
  <si>
    <t>Column6521</t>
  </si>
  <si>
    <t>Column6522</t>
  </si>
  <si>
    <t>Column6523</t>
  </si>
  <si>
    <t>Column6524</t>
  </si>
  <si>
    <t>Column6525</t>
  </si>
  <si>
    <t>Column6526</t>
  </si>
  <si>
    <t>Column6527</t>
  </si>
  <si>
    <t>Column6528</t>
  </si>
  <si>
    <t>Column6529</t>
  </si>
  <si>
    <t>Column6530</t>
  </si>
  <si>
    <t>Column6531</t>
  </si>
  <si>
    <t>Column6532</t>
  </si>
  <si>
    <t>Column6533</t>
  </si>
  <si>
    <t>Column6534</t>
  </si>
  <si>
    <t>Column6535</t>
  </si>
  <si>
    <t>Column6536</t>
  </si>
  <si>
    <t>Column6537</t>
  </si>
  <si>
    <t>Column6538</t>
  </si>
  <si>
    <t>Column6539</t>
  </si>
  <si>
    <t>Column6540</t>
  </si>
  <si>
    <t>Column6541</t>
  </si>
  <si>
    <t>Column6542</t>
  </si>
  <si>
    <t>Column6543</t>
  </si>
  <si>
    <t>Column6544</t>
  </si>
  <si>
    <t>Column6545</t>
  </si>
  <si>
    <t>Column6546</t>
  </si>
  <si>
    <t>Column6547</t>
  </si>
  <si>
    <t>Column6548</t>
  </si>
  <si>
    <t>Column6549</t>
  </si>
  <si>
    <t>Column6550</t>
  </si>
  <si>
    <t>Column6551</t>
  </si>
  <si>
    <t>Column6552</t>
  </si>
  <si>
    <t>Column6553</t>
  </si>
  <si>
    <t>Column6554</t>
  </si>
  <si>
    <t>Column6555</t>
  </si>
  <si>
    <t>Column6556</t>
  </si>
  <si>
    <t>Column6557</t>
  </si>
  <si>
    <t>Column6558</t>
  </si>
  <si>
    <t>Column6559</t>
  </si>
  <si>
    <t>Column6560</t>
  </si>
  <si>
    <t>Column6561</t>
  </si>
  <si>
    <t>Column6562</t>
  </si>
  <si>
    <t>Column6563</t>
  </si>
  <si>
    <t>Column6564</t>
  </si>
  <si>
    <t>Column6565</t>
  </si>
  <si>
    <t>Column6566</t>
  </si>
  <si>
    <t>Column6567</t>
  </si>
  <si>
    <t>Column6568</t>
  </si>
  <si>
    <t>Column6569</t>
  </si>
  <si>
    <t>Column6570</t>
  </si>
  <si>
    <t>Column6571</t>
  </si>
  <si>
    <t>Column6572</t>
  </si>
  <si>
    <t>Column6573</t>
  </si>
  <si>
    <t>Column6574</t>
  </si>
  <si>
    <t>Column6575</t>
  </si>
  <si>
    <t>Column6576</t>
  </si>
  <si>
    <t>Column6577</t>
  </si>
  <si>
    <t>Column6578</t>
  </si>
  <si>
    <t>Column6579</t>
  </si>
  <si>
    <t>Column6580</t>
  </si>
  <si>
    <t>Column6581</t>
  </si>
  <si>
    <t>Column6582</t>
  </si>
  <si>
    <t>Column6583</t>
  </si>
  <si>
    <t>Column6584</t>
  </si>
  <si>
    <t>Column6585</t>
  </si>
  <si>
    <t>Column6586</t>
  </si>
  <si>
    <t>Column6587</t>
  </si>
  <si>
    <t>Column6588</t>
  </si>
  <si>
    <t>Column6589</t>
  </si>
  <si>
    <t>Column6590</t>
  </si>
  <si>
    <t>Column6591</t>
  </si>
  <si>
    <t>Column6592</t>
  </si>
  <si>
    <t>Column6593</t>
  </si>
  <si>
    <t>Column6594</t>
  </si>
  <si>
    <t>Column6595</t>
  </si>
  <si>
    <t>Column6596</t>
  </si>
  <si>
    <t>Column6597</t>
  </si>
  <si>
    <t>Column6598</t>
  </si>
  <si>
    <t>Column6599</t>
  </si>
  <si>
    <t>Column6600</t>
  </si>
  <si>
    <t>Column6601</t>
  </si>
  <si>
    <t>Column6602</t>
  </si>
  <si>
    <t>Column6603</t>
  </si>
  <si>
    <t>Column6604</t>
  </si>
  <si>
    <t>Column6605</t>
  </si>
  <si>
    <t>Column6606</t>
  </si>
  <si>
    <t>Column6607</t>
  </si>
  <si>
    <t>Column6608</t>
  </si>
  <si>
    <t>Column6609</t>
  </si>
  <si>
    <t>Column6610</t>
  </si>
  <si>
    <t>Column6611</t>
  </si>
  <si>
    <t>Column6612</t>
  </si>
  <si>
    <t>Column6613</t>
  </si>
  <si>
    <t>Column6614</t>
  </si>
  <si>
    <t>Column6615</t>
  </si>
  <si>
    <t>Column6616</t>
  </si>
  <si>
    <t>Column6617</t>
  </si>
  <si>
    <t>Column6618</t>
  </si>
  <si>
    <t>Column6619</t>
  </si>
  <si>
    <t>Column6620</t>
  </si>
  <si>
    <t>Column6621</t>
  </si>
  <si>
    <t>Column6622</t>
  </si>
  <si>
    <t>Column6623</t>
  </si>
  <si>
    <t>Column6624</t>
  </si>
  <si>
    <t>Column6625</t>
  </si>
  <si>
    <t>Column6626</t>
  </si>
  <si>
    <t>Column6627</t>
  </si>
  <si>
    <t>Column6628</t>
  </si>
  <si>
    <t>Column6629</t>
  </si>
  <si>
    <t>Column6630</t>
  </si>
  <si>
    <t>Column6631</t>
  </si>
  <si>
    <t>Column6632</t>
  </si>
  <si>
    <t>Column6633</t>
  </si>
  <si>
    <t>Column6634</t>
  </si>
  <si>
    <t>Column6635</t>
  </si>
  <si>
    <t>Column6636</t>
  </si>
  <si>
    <t>Column6637</t>
  </si>
  <si>
    <t>Column6638</t>
  </si>
  <si>
    <t>Column6639</t>
  </si>
  <si>
    <t>Column6640</t>
  </si>
  <si>
    <t>Column6641</t>
  </si>
  <si>
    <t>Column6642</t>
  </si>
  <si>
    <t>Column6643</t>
  </si>
  <si>
    <t>Column6644</t>
  </si>
  <si>
    <t>Column6645</t>
  </si>
  <si>
    <t>Column6646</t>
  </si>
  <si>
    <t>Column6647</t>
  </si>
  <si>
    <t>Column6648</t>
  </si>
  <si>
    <t>Column6649</t>
  </si>
  <si>
    <t>Column6650</t>
  </si>
  <si>
    <t>Column6651</t>
  </si>
  <si>
    <t>Column6652</t>
  </si>
  <si>
    <t>Column6653</t>
  </si>
  <si>
    <t>Column6654</t>
  </si>
  <si>
    <t>Column6655</t>
  </si>
  <si>
    <t>Column6656</t>
  </si>
  <si>
    <t>Column6657</t>
  </si>
  <si>
    <t>Column6658</t>
  </si>
  <si>
    <t>Column6659</t>
  </si>
  <si>
    <t>Column6660</t>
  </si>
  <si>
    <t>Column6661</t>
  </si>
  <si>
    <t>Column6662</t>
  </si>
  <si>
    <t>Column6663</t>
  </si>
  <si>
    <t>Column6664</t>
  </si>
  <si>
    <t>Column6665</t>
  </si>
  <si>
    <t>Column6666</t>
  </si>
  <si>
    <t>Column6667</t>
  </si>
  <si>
    <t>Column6668</t>
  </si>
  <si>
    <t>Column6669</t>
  </si>
  <si>
    <t>Column6670</t>
  </si>
  <si>
    <t>Column6671</t>
  </si>
  <si>
    <t>Column6672</t>
  </si>
  <si>
    <t>Column6673</t>
  </si>
  <si>
    <t>Column6674</t>
  </si>
  <si>
    <t>Column6675</t>
  </si>
  <si>
    <t>Column6676</t>
  </si>
  <si>
    <t>Column6677</t>
  </si>
  <si>
    <t>Column6678</t>
  </si>
  <si>
    <t>Column6679</t>
  </si>
  <si>
    <t>Column6680</t>
  </si>
  <si>
    <t>Column6681</t>
  </si>
  <si>
    <t>Column6682</t>
  </si>
  <si>
    <t>Column6683</t>
  </si>
  <si>
    <t>Column6684</t>
  </si>
  <si>
    <t>Column6685</t>
  </si>
  <si>
    <t>Column6686</t>
  </si>
  <si>
    <t>Column6687</t>
  </si>
  <si>
    <t>Column6688</t>
  </si>
  <si>
    <t>Column6689</t>
  </si>
  <si>
    <t>Column6690</t>
  </si>
  <si>
    <t>Column6691</t>
  </si>
  <si>
    <t>Column6692</t>
  </si>
  <si>
    <t>Column6693</t>
  </si>
  <si>
    <t>Column6694</t>
  </si>
  <si>
    <t>Column6695</t>
  </si>
  <si>
    <t>Column6696</t>
  </si>
  <si>
    <t>Column6697</t>
  </si>
  <si>
    <t>Column6698</t>
  </si>
  <si>
    <t>Column6699</t>
  </si>
  <si>
    <t>Column6700</t>
  </si>
  <si>
    <t>Column6701</t>
  </si>
  <si>
    <t>Column6702</t>
  </si>
  <si>
    <t>Column6703</t>
  </si>
  <si>
    <t>Column6704</t>
  </si>
  <si>
    <t>Column6705</t>
  </si>
  <si>
    <t>Column6706</t>
  </si>
  <si>
    <t>Column6707</t>
  </si>
  <si>
    <t>Column6708</t>
  </si>
  <si>
    <t>Column6709</t>
  </si>
  <si>
    <t>Column6710</t>
  </si>
  <si>
    <t>Column6711</t>
  </si>
  <si>
    <t>Column6712</t>
  </si>
  <si>
    <t>Column6713</t>
  </si>
  <si>
    <t>Column6714</t>
  </si>
  <si>
    <t>Column6715</t>
  </si>
  <si>
    <t>Column6716</t>
  </si>
  <si>
    <t>Column6717</t>
  </si>
  <si>
    <t>Column6718</t>
  </si>
  <si>
    <t>Column6719</t>
  </si>
  <si>
    <t>Column6720</t>
  </si>
  <si>
    <t>Column6721</t>
  </si>
  <si>
    <t>Column6722</t>
  </si>
  <si>
    <t>Column6723</t>
  </si>
  <si>
    <t>Column6724</t>
  </si>
  <si>
    <t>Column6725</t>
  </si>
  <si>
    <t>Column6726</t>
  </si>
  <si>
    <t>Column6727</t>
  </si>
  <si>
    <t>Column6728</t>
  </si>
  <si>
    <t>Column6729</t>
  </si>
  <si>
    <t>Column6730</t>
  </si>
  <si>
    <t>Column6731</t>
  </si>
  <si>
    <t>Column6732</t>
  </si>
  <si>
    <t>Column6733</t>
  </si>
  <si>
    <t>Column6734</t>
  </si>
  <si>
    <t>Column6735</t>
  </si>
  <si>
    <t>Column6736</t>
  </si>
  <si>
    <t>Column6737</t>
  </si>
  <si>
    <t>Column6738</t>
  </si>
  <si>
    <t>Column6739</t>
  </si>
  <si>
    <t>Column6740</t>
  </si>
  <si>
    <t>Column6741</t>
  </si>
  <si>
    <t>Column6742</t>
  </si>
  <si>
    <t>Column6743</t>
  </si>
  <si>
    <t>Column6744</t>
  </si>
  <si>
    <t>Column6745</t>
  </si>
  <si>
    <t>Column6746</t>
  </si>
  <si>
    <t>Column6747</t>
  </si>
  <si>
    <t>Column6748</t>
  </si>
  <si>
    <t>Column6749</t>
  </si>
  <si>
    <t>Column6750</t>
  </si>
  <si>
    <t>Column6751</t>
  </si>
  <si>
    <t>Column6752</t>
  </si>
  <si>
    <t>Column6753</t>
  </si>
  <si>
    <t>Column6754</t>
  </si>
  <si>
    <t>Column6755</t>
  </si>
  <si>
    <t>Column6756</t>
  </si>
  <si>
    <t>Column6757</t>
  </si>
  <si>
    <t>Column6758</t>
  </si>
  <si>
    <t>Column6759</t>
  </si>
  <si>
    <t>Column6760</t>
  </si>
  <si>
    <t>Column6761</t>
  </si>
  <si>
    <t>Column6762</t>
  </si>
  <si>
    <t>Column6763</t>
  </si>
  <si>
    <t>Column6764</t>
  </si>
  <si>
    <t>Column6765</t>
  </si>
  <si>
    <t>Column6766</t>
  </si>
  <si>
    <t>Column6767</t>
  </si>
  <si>
    <t>Column6768</t>
  </si>
  <si>
    <t>Column6769</t>
  </si>
  <si>
    <t>Column6770</t>
  </si>
  <si>
    <t>Column6771</t>
  </si>
  <si>
    <t>Column6772</t>
  </si>
  <si>
    <t>Column6773</t>
  </si>
  <si>
    <t>Column6774</t>
  </si>
  <si>
    <t>Column6775</t>
  </si>
  <si>
    <t>Column6776</t>
  </si>
  <si>
    <t>Column6777</t>
  </si>
  <si>
    <t>Column6778</t>
  </si>
  <si>
    <t>Column6779</t>
  </si>
  <si>
    <t>Column6780</t>
  </si>
  <si>
    <t>Column6781</t>
  </si>
  <si>
    <t>Column6782</t>
  </si>
  <si>
    <t>Column6783</t>
  </si>
  <si>
    <t>Column6784</t>
  </si>
  <si>
    <t>Column6785</t>
  </si>
  <si>
    <t>Column6786</t>
  </si>
  <si>
    <t>Column6787</t>
  </si>
  <si>
    <t>Column6788</t>
  </si>
  <si>
    <t>Column6789</t>
  </si>
  <si>
    <t>Column6790</t>
  </si>
  <si>
    <t>Column6791</t>
  </si>
  <si>
    <t>Column6792</t>
  </si>
  <si>
    <t>Column6793</t>
  </si>
  <si>
    <t>Column6794</t>
  </si>
  <si>
    <t>Column6795</t>
  </si>
  <si>
    <t>Column6796</t>
  </si>
  <si>
    <t>Column6797</t>
  </si>
  <si>
    <t>Column6798</t>
  </si>
  <si>
    <t>Column6799</t>
  </si>
  <si>
    <t>Column6800</t>
  </si>
  <si>
    <t>Column6801</t>
  </si>
  <si>
    <t>Column6802</t>
  </si>
  <si>
    <t>Column6803</t>
  </si>
  <si>
    <t>Column6804</t>
  </si>
  <si>
    <t>Column6805</t>
  </si>
  <si>
    <t>Column6806</t>
  </si>
  <si>
    <t>Column6807</t>
  </si>
  <si>
    <t>Column6808</t>
  </si>
  <si>
    <t>Column6809</t>
  </si>
  <si>
    <t>Column6810</t>
  </si>
  <si>
    <t>Column6811</t>
  </si>
  <si>
    <t>Column6812</t>
  </si>
  <si>
    <t>Column6813</t>
  </si>
  <si>
    <t>Column6814</t>
  </si>
  <si>
    <t>Column6815</t>
  </si>
  <si>
    <t>Column6816</t>
  </si>
  <si>
    <t>Column6817</t>
  </si>
  <si>
    <t>Column6818</t>
  </si>
  <si>
    <t>Column6819</t>
  </si>
  <si>
    <t>Column6820</t>
  </si>
  <si>
    <t>Column6821</t>
  </si>
  <si>
    <t>Column6822</t>
  </si>
  <si>
    <t>Column6823</t>
  </si>
  <si>
    <t>Column6824</t>
  </si>
  <si>
    <t>Column6825</t>
  </si>
  <si>
    <t>Column6826</t>
  </si>
  <si>
    <t>Column6827</t>
  </si>
  <si>
    <t>Column6828</t>
  </si>
  <si>
    <t>Column6829</t>
  </si>
  <si>
    <t>Column6830</t>
  </si>
  <si>
    <t>Column6831</t>
  </si>
  <si>
    <t>Column6832</t>
  </si>
  <si>
    <t>Column6833</t>
  </si>
  <si>
    <t>Column6834</t>
  </si>
  <si>
    <t>Column6835</t>
  </si>
  <si>
    <t>Column6836</t>
  </si>
  <si>
    <t>Column6837</t>
  </si>
  <si>
    <t>Column6838</t>
  </si>
  <si>
    <t>Column6839</t>
  </si>
  <si>
    <t>Column6840</t>
  </si>
  <si>
    <t>Column6841</t>
  </si>
  <si>
    <t>Column6842</t>
  </si>
  <si>
    <t>Column6843</t>
  </si>
  <si>
    <t>Column6844</t>
  </si>
  <si>
    <t>Column6845</t>
  </si>
  <si>
    <t>Column6846</t>
  </si>
  <si>
    <t>Column6847</t>
  </si>
  <si>
    <t>Column6848</t>
  </si>
  <si>
    <t>Column6849</t>
  </si>
  <si>
    <t>Column6850</t>
  </si>
  <si>
    <t>Column6851</t>
  </si>
  <si>
    <t>Column6852</t>
  </si>
  <si>
    <t>Column6853</t>
  </si>
  <si>
    <t>Column6854</t>
  </si>
  <si>
    <t>Column6855</t>
  </si>
  <si>
    <t>Column6856</t>
  </si>
  <si>
    <t>Column6857</t>
  </si>
  <si>
    <t>Column6858</t>
  </si>
  <si>
    <t>Column6859</t>
  </si>
  <si>
    <t>Column6860</t>
  </si>
  <si>
    <t>Column6861</t>
  </si>
  <si>
    <t>Column6862</t>
  </si>
  <si>
    <t>Column6863</t>
  </si>
  <si>
    <t>Column6864</t>
  </si>
  <si>
    <t>Column6865</t>
  </si>
  <si>
    <t>Column6866</t>
  </si>
  <si>
    <t>Column6867</t>
  </si>
  <si>
    <t>Column6868</t>
  </si>
  <si>
    <t>Column6869</t>
  </si>
  <si>
    <t>Column6870</t>
  </si>
  <si>
    <t>Column6871</t>
  </si>
  <si>
    <t>Column6872</t>
  </si>
  <si>
    <t>Column6873</t>
  </si>
  <si>
    <t>Column6874</t>
  </si>
  <si>
    <t>Column6875</t>
  </si>
  <si>
    <t>Column6876</t>
  </si>
  <si>
    <t>Column6877</t>
  </si>
  <si>
    <t>Column6878</t>
  </si>
  <si>
    <t>Column6879</t>
  </si>
  <si>
    <t>Column6880</t>
  </si>
  <si>
    <t>Column6881</t>
  </si>
  <si>
    <t>Column6882</t>
  </si>
  <si>
    <t>Column6883</t>
  </si>
  <si>
    <t>Column6884</t>
  </si>
  <si>
    <t>Column6885</t>
  </si>
  <si>
    <t>Column6886</t>
  </si>
  <si>
    <t>Column6887</t>
  </si>
  <si>
    <t>Column6888</t>
  </si>
  <si>
    <t>Column6889</t>
  </si>
  <si>
    <t>Column6890</t>
  </si>
  <si>
    <t>Column6891</t>
  </si>
  <si>
    <t>Column6892</t>
  </si>
  <si>
    <t>Column6893</t>
  </si>
  <si>
    <t>Column6894</t>
  </si>
  <si>
    <t>Column6895</t>
  </si>
  <si>
    <t>Column6896</t>
  </si>
  <si>
    <t>Column6897</t>
  </si>
  <si>
    <t>Column6898</t>
  </si>
  <si>
    <t>Column6899</t>
  </si>
  <si>
    <t>Column6900</t>
  </si>
  <si>
    <t>Column6901</t>
  </si>
  <si>
    <t>Column6902</t>
  </si>
  <si>
    <t>Column6903</t>
  </si>
  <si>
    <t>Column6904</t>
  </si>
  <si>
    <t>Column6905</t>
  </si>
  <si>
    <t>Column6906</t>
  </si>
  <si>
    <t>Column6907</t>
  </si>
  <si>
    <t>Column6908</t>
  </si>
  <si>
    <t>Column6909</t>
  </si>
  <si>
    <t>Column6910</t>
  </si>
  <si>
    <t>Column6911</t>
  </si>
  <si>
    <t>Column6912</t>
  </si>
  <si>
    <t>Column6913</t>
  </si>
  <si>
    <t>Column6914</t>
  </si>
  <si>
    <t>Column6915</t>
  </si>
  <si>
    <t>Column6916</t>
  </si>
  <si>
    <t>Column6917</t>
  </si>
  <si>
    <t>Column6918</t>
  </si>
  <si>
    <t>Column6919</t>
  </si>
  <si>
    <t>Column6920</t>
  </si>
  <si>
    <t>Column6921</t>
  </si>
  <si>
    <t>Column6922</t>
  </si>
  <si>
    <t>Column6923</t>
  </si>
  <si>
    <t>Column6924</t>
  </si>
  <si>
    <t>Column6925</t>
  </si>
  <si>
    <t>Column6926</t>
  </si>
  <si>
    <t>Column6927</t>
  </si>
  <si>
    <t>Column6928</t>
  </si>
  <si>
    <t>Column6929</t>
  </si>
  <si>
    <t>Column6930</t>
  </si>
  <si>
    <t>Column6931</t>
  </si>
  <si>
    <t>Column6932</t>
  </si>
  <si>
    <t>Column6933</t>
  </si>
  <si>
    <t>Column6934</t>
  </si>
  <si>
    <t>Column6935</t>
  </si>
  <si>
    <t>Column6936</t>
  </si>
  <si>
    <t>Column6937</t>
  </si>
  <si>
    <t>Column6938</t>
  </si>
  <si>
    <t>Column6939</t>
  </si>
  <si>
    <t>Column6940</t>
  </si>
  <si>
    <t>Column6941</t>
  </si>
  <si>
    <t>Column6942</t>
  </si>
  <si>
    <t>Column6943</t>
  </si>
  <si>
    <t>Column6944</t>
  </si>
  <si>
    <t>Column6945</t>
  </si>
  <si>
    <t>Column6946</t>
  </si>
  <si>
    <t>Column6947</t>
  </si>
  <si>
    <t>Column6948</t>
  </si>
  <si>
    <t>Column6949</t>
  </si>
  <si>
    <t>Column6950</t>
  </si>
  <si>
    <t>Column6951</t>
  </si>
  <si>
    <t>Column6952</t>
  </si>
  <si>
    <t>Column6953</t>
  </si>
  <si>
    <t>Column6954</t>
  </si>
  <si>
    <t>Column6955</t>
  </si>
  <si>
    <t>Column6956</t>
  </si>
  <si>
    <t>Column6957</t>
  </si>
  <si>
    <t>Column6958</t>
  </si>
  <si>
    <t>Column6959</t>
  </si>
  <si>
    <t>Column6960</t>
  </si>
  <si>
    <t>Column6961</t>
  </si>
  <si>
    <t>Column6962</t>
  </si>
  <si>
    <t>Column6963</t>
  </si>
  <si>
    <t>Column6964</t>
  </si>
  <si>
    <t>Column6965</t>
  </si>
  <si>
    <t>Column6966</t>
  </si>
  <si>
    <t>Column6967</t>
  </si>
  <si>
    <t>Column6968</t>
  </si>
  <si>
    <t>Column6969</t>
  </si>
  <si>
    <t>Column6970</t>
  </si>
  <si>
    <t>Column6971</t>
  </si>
  <si>
    <t>Column6972</t>
  </si>
  <si>
    <t>Column6973</t>
  </si>
  <si>
    <t>Column6974</t>
  </si>
  <si>
    <t>Column6975</t>
  </si>
  <si>
    <t>Column6976</t>
  </si>
  <si>
    <t>Column6977</t>
  </si>
  <si>
    <t>Column6978</t>
  </si>
  <si>
    <t>Column6979</t>
  </si>
  <si>
    <t>Column6980</t>
  </si>
  <si>
    <t>Column6981</t>
  </si>
  <si>
    <t>Column6982</t>
  </si>
  <si>
    <t>Column6983</t>
  </si>
  <si>
    <t>Column6984</t>
  </si>
  <si>
    <t>Column6985</t>
  </si>
  <si>
    <t>Column6986</t>
  </si>
  <si>
    <t>Column6987</t>
  </si>
  <si>
    <t>Column6988</t>
  </si>
  <si>
    <t>Column6989</t>
  </si>
  <si>
    <t>Column6990</t>
  </si>
  <si>
    <t>Column6991</t>
  </si>
  <si>
    <t>Column6992</t>
  </si>
  <si>
    <t>Column6993</t>
  </si>
  <si>
    <t>Column6994</t>
  </si>
  <si>
    <t>Column6995</t>
  </si>
  <si>
    <t>Column6996</t>
  </si>
  <si>
    <t>Column6997</t>
  </si>
  <si>
    <t>Column6998</t>
  </si>
  <si>
    <t>Column6999</t>
  </si>
  <si>
    <t>Column7000</t>
  </si>
  <si>
    <t>Column7001</t>
  </si>
  <si>
    <t>Column7002</t>
  </si>
  <si>
    <t>Column7003</t>
  </si>
  <si>
    <t>Column7004</t>
  </si>
  <si>
    <t>Column7005</t>
  </si>
  <si>
    <t>Column7006</t>
  </si>
  <si>
    <t>Column7007</t>
  </si>
  <si>
    <t>Column7008</t>
  </si>
  <si>
    <t>Column7009</t>
  </si>
  <si>
    <t>Column7010</t>
  </si>
  <si>
    <t>Column7011</t>
  </si>
  <si>
    <t>Column7012</t>
  </si>
  <si>
    <t>Column7013</t>
  </si>
  <si>
    <t>Column7014</t>
  </si>
  <si>
    <t>Column7015</t>
  </si>
  <si>
    <t>Column7016</t>
  </si>
  <si>
    <t>Column7017</t>
  </si>
  <si>
    <t>Column7018</t>
  </si>
  <si>
    <t>Column7019</t>
  </si>
  <si>
    <t>Column7020</t>
  </si>
  <si>
    <t>Column7021</t>
  </si>
  <si>
    <t>Column7022</t>
  </si>
  <si>
    <t>Column7023</t>
  </si>
  <si>
    <t>Column7024</t>
  </si>
  <si>
    <t>Column7025</t>
  </si>
  <si>
    <t>Column7026</t>
  </si>
  <si>
    <t>Column7027</t>
  </si>
  <si>
    <t>Column7028</t>
  </si>
  <si>
    <t>Column7029</t>
  </si>
  <si>
    <t>Column7030</t>
  </si>
  <si>
    <t>Column7031</t>
  </si>
  <si>
    <t>Column7032</t>
  </si>
  <si>
    <t>Column7033</t>
  </si>
  <si>
    <t>Column7034</t>
  </si>
  <si>
    <t>Column7035</t>
  </si>
  <si>
    <t>Column7036</t>
  </si>
  <si>
    <t>Column7037</t>
  </si>
  <si>
    <t>Column7038</t>
  </si>
  <si>
    <t>Column7039</t>
  </si>
  <si>
    <t>Column7040</t>
  </si>
  <si>
    <t>Column7041</t>
  </si>
  <si>
    <t>Column7042</t>
  </si>
  <si>
    <t>Column7043</t>
  </si>
  <si>
    <t>Column7044</t>
  </si>
  <si>
    <t>Column7045</t>
  </si>
  <si>
    <t>Column7046</t>
  </si>
  <si>
    <t>Column7047</t>
  </si>
  <si>
    <t>Column7048</t>
  </si>
  <si>
    <t>Column7049</t>
  </si>
  <si>
    <t>Column7050</t>
  </si>
  <si>
    <t>Column7051</t>
  </si>
  <si>
    <t>Column7052</t>
  </si>
  <si>
    <t>Column7053</t>
  </si>
  <si>
    <t>Column7054</t>
  </si>
  <si>
    <t>Column7055</t>
  </si>
  <si>
    <t>Column7056</t>
  </si>
  <si>
    <t>Column7057</t>
  </si>
  <si>
    <t>Column7058</t>
  </si>
  <si>
    <t>Column7059</t>
  </si>
  <si>
    <t>Column7060</t>
  </si>
  <si>
    <t>Column7061</t>
  </si>
  <si>
    <t>Column7062</t>
  </si>
  <si>
    <t>Column7063</t>
  </si>
  <si>
    <t>Column7064</t>
  </si>
  <si>
    <t>Column7065</t>
  </si>
  <si>
    <t>Column7066</t>
  </si>
  <si>
    <t>Column7067</t>
  </si>
  <si>
    <t>Column7068</t>
  </si>
  <si>
    <t>Column7069</t>
  </si>
  <si>
    <t>Column7070</t>
  </si>
  <si>
    <t>Column7071</t>
  </si>
  <si>
    <t>Column7072</t>
  </si>
  <si>
    <t>Column7073</t>
  </si>
  <si>
    <t>Column7074</t>
  </si>
  <si>
    <t>Column7075</t>
  </si>
  <si>
    <t>Column7076</t>
  </si>
  <si>
    <t>Column7077</t>
  </si>
  <si>
    <t>Column7078</t>
  </si>
  <si>
    <t>Column7079</t>
  </si>
  <si>
    <t>Column7080</t>
  </si>
  <si>
    <t>Column7081</t>
  </si>
  <si>
    <t>Column7082</t>
  </si>
  <si>
    <t>Column7083</t>
  </si>
  <si>
    <t>Column7084</t>
  </si>
  <si>
    <t>Column7085</t>
  </si>
  <si>
    <t>Column7086</t>
  </si>
  <si>
    <t>Column7087</t>
  </si>
  <si>
    <t>Column7088</t>
  </si>
  <si>
    <t>Column7089</t>
  </si>
  <si>
    <t>Column7090</t>
  </si>
  <si>
    <t>Column7091</t>
  </si>
  <si>
    <t>Column7092</t>
  </si>
  <si>
    <t>Column7093</t>
  </si>
  <si>
    <t>Column7094</t>
  </si>
  <si>
    <t>Column7095</t>
  </si>
  <si>
    <t>Column7096</t>
  </si>
  <si>
    <t>Column7097</t>
  </si>
  <si>
    <t>Column7098</t>
  </si>
  <si>
    <t>Column7099</t>
  </si>
  <si>
    <t>Column7100</t>
  </si>
  <si>
    <t>Column7101</t>
  </si>
  <si>
    <t>Column7102</t>
  </si>
  <si>
    <t>Column7103</t>
  </si>
  <si>
    <t>Column7104</t>
  </si>
  <si>
    <t>Column7105</t>
  </si>
  <si>
    <t>Column7106</t>
  </si>
  <si>
    <t>Column7107</t>
  </si>
  <si>
    <t>Column7108</t>
  </si>
  <si>
    <t>Column7109</t>
  </si>
  <si>
    <t>Column7110</t>
  </si>
  <si>
    <t>Column7111</t>
  </si>
  <si>
    <t>Column7112</t>
  </si>
  <si>
    <t>Column7113</t>
  </si>
  <si>
    <t>Column7114</t>
  </si>
  <si>
    <t>Column7115</t>
  </si>
  <si>
    <t>Column7116</t>
  </si>
  <si>
    <t>Column7117</t>
  </si>
  <si>
    <t>Column7118</t>
  </si>
  <si>
    <t>Column7119</t>
  </si>
  <si>
    <t>Column7120</t>
  </si>
  <si>
    <t>Column7121</t>
  </si>
  <si>
    <t>Column7122</t>
  </si>
  <si>
    <t>Column7123</t>
  </si>
  <si>
    <t>Column7124</t>
  </si>
  <si>
    <t>Column7125</t>
  </si>
  <si>
    <t>Column7126</t>
  </si>
  <si>
    <t>Column7127</t>
  </si>
  <si>
    <t>Column7128</t>
  </si>
  <si>
    <t>Column7129</t>
  </si>
  <si>
    <t>Column7130</t>
  </si>
  <si>
    <t>Column7131</t>
  </si>
  <si>
    <t>Column7132</t>
  </si>
  <si>
    <t>Column7133</t>
  </si>
  <si>
    <t>Column7134</t>
  </si>
  <si>
    <t>Column7135</t>
  </si>
  <si>
    <t>Column7136</t>
  </si>
  <si>
    <t>Column7137</t>
  </si>
  <si>
    <t>Column7138</t>
  </si>
  <si>
    <t>Column7139</t>
  </si>
  <si>
    <t>Column7140</t>
  </si>
  <si>
    <t>Column7141</t>
  </si>
  <si>
    <t>Column7142</t>
  </si>
  <si>
    <t>Column7143</t>
  </si>
  <si>
    <t>Column7144</t>
  </si>
  <si>
    <t>Column7145</t>
  </si>
  <si>
    <t>Column7146</t>
  </si>
  <si>
    <t>Column7147</t>
  </si>
  <si>
    <t>Column7148</t>
  </si>
  <si>
    <t>Column7149</t>
  </si>
  <si>
    <t>Column7150</t>
  </si>
  <si>
    <t>Column7151</t>
  </si>
  <si>
    <t>Column7152</t>
  </si>
  <si>
    <t>Column7153</t>
  </si>
  <si>
    <t>Column7154</t>
  </si>
  <si>
    <t>Column7155</t>
  </si>
  <si>
    <t>Column7156</t>
  </si>
  <si>
    <t>Column7157</t>
  </si>
  <si>
    <t>Column7158</t>
  </si>
  <si>
    <t>Column7159</t>
  </si>
  <si>
    <t>Column7160</t>
  </si>
  <si>
    <t>Column7161</t>
  </si>
  <si>
    <t>Column7162</t>
  </si>
  <si>
    <t>Column7163</t>
  </si>
  <si>
    <t>Column7164</t>
  </si>
  <si>
    <t>Column7165</t>
  </si>
  <si>
    <t>Column7166</t>
  </si>
  <si>
    <t>Column7167</t>
  </si>
  <si>
    <t>Column7168</t>
  </si>
  <si>
    <t>Column7169</t>
  </si>
  <si>
    <t>Column7170</t>
  </si>
  <si>
    <t>Column7171</t>
  </si>
  <si>
    <t>Column7172</t>
  </si>
  <si>
    <t>Column7173</t>
  </si>
  <si>
    <t>Column7174</t>
  </si>
  <si>
    <t>Column7175</t>
  </si>
  <si>
    <t>Column7176</t>
  </si>
  <si>
    <t>Column7177</t>
  </si>
  <si>
    <t>Column7178</t>
  </si>
  <si>
    <t>Column7179</t>
  </si>
  <si>
    <t>Column7180</t>
  </si>
  <si>
    <t>Column7181</t>
  </si>
  <si>
    <t>Column7182</t>
  </si>
  <si>
    <t>Column7183</t>
  </si>
  <si>
    <t>Column7184</t>
  </si>
  <si>
    <t>Column7185</t>
  </si>
  <si>
    <t>Column7186</t>
  </si>
  <si>
    <t>Column7187</t>
  </si>
  <si>
    <t>Column7188</t>
  </si>
  <si>
    <t>Column7189</t>
  </si>
  <si>
    <t>Column7190</t>
  </si>
  <si>
    <t>Column7191</t>
  </si>
  <si>
    <t>Column7192</t>
  </si>
  <si>
    <t>Column7193</t>
  </si>
  <si>
    <t>Column7194</t>
  </si>
  <si>
    <t>Column7195</t>
  </si>
  <si>
    <t>Column7196</t>
  </si>
  <si>
    <t>Column7197</t>
  </si>
  <si>
    <t>Column7198</t>
  </si>
  <si>
    <t>Column7199</t>
  </si>
  <si>
    <t>Column7200</t>
  </si>
  <si>
    <t>Column7201</t>
  </si>
  <si>
    <t>Column7202</t>
  </si>
  <si>
    <t>Column7203</t>
  </si>
  <si>
    <t>Column7204</t>
  </si>
  <si>
    <t>Column7205</t>
  </si>
  <si>
    <t>Column7206</t>
  </si>
  <si>
    <t>Column7207</t>
  </si>
  <si>
    <t>Column7208</t>
  </si>
  <si>
    <t>Column7209</t>
  </si>
  <si>
    <t>Column7210</t>
  </si>
  <si>
    <t>Column7211</t>
  </si>
  <si>
    <t>Column7212</t>
  </si>
  <si>
    <t>Column7213</t>
  </si>
  <si>
    <t>Column7214</t>
  </si>
  <si>
    <t>Column7215</t>
  </si>
  <si>
    <t>Column7216</t>
  </si>
  <si>
    <t>Column7217</t>
  </si>
  <si>
    <t>Column7218</t>
  </si>
  <si>
    <t>Column7219</t>
  </si>
  <si>
    <t>Column7220</t>
  </si>
  <si>
    <t>Column7221</t>
  </si>
  <si>
    <t>Column7222</t>
  </si>
  <si>
    <t>Column7223</t>
  </si>
  <si>
    <t>Column7224</t>
  </si>
  <si>
    <t>Column7225</t>
  </si>
  <si>
    <t>Column7226</t>
  </si>
  <si>
    <t>Column7227</t>
  </si>
  <si>
    <t>Column7228</t>
  </si>
  <si>
    <t>Column7229</t>
  </si>
  <si>
    <t>Column7230</t>
  </si>
  <si>
    <t>Column7231</t>
  </si>
  <si>
    <t>Column7232</t>
  </si>
  <si>
    <t>Column7233</t>
  </si>
  <si>
    <t>Column7234</t>
  </si>
  <si>
    <t>Column7235</t>
  </si>
  <si>
    <t>Column7236</t>
  </si>
  <si>
    <t>Column7237</t>
  </si>
  <si>
    <t>Column7238</t>
  </si>
  <si>
    <t>Column7239</t>
  </si>
  <si>
    <t>Column7240</t>
  </si>
  <si>
    <t>Column7241</t>
  </si>
  <si>
    <t>Column7242</t>
  </si>
  <si>
    <t>Column7243</t>
  </si>
  <si>
    <t>Column7244</t>
  </si>
  <si>
    <t>Column7245</t>
  </si>
  <si>
    <t>Column7246</t>
  </si>
  <si>
    <t>Column7247</t>
  </si>
  <si>
    <t>Column7248</t>
  </si>
  <si>
    <t>Column7249</t>
  </si>
  <si>
    <t>Column7250</t>
  </si>
  <si>
    <t>Column7251</t>
  </si>
  <si>
    <t>Column7252</t>
  </si>
  <si>
    <t>Column7253</t>
  </si>
  <si>
    <t>Column7254</t>
  </si>
  <si>
    <t>Column7255</t>
  </si>
  <si>
    <t>Column7256</t>
  </si>
  <si>
    <t>Column7257</t>
  </si>
  <si>
    <t>Column7258</t>
  </si>
  <si>
    <t>Column7259</t>
  </si>
  <si>
    <t>Column7260</t>
  </si>
  <si>
    <t>Column7261</t>
  </si>
  <si>
    <t>Column7262</t>
  </si>
  <si>
    <t>Column7263</t>
  </si>
  <si>
    <t>Column7264</t>
  </si>
  <si>
    <t>Column7265</t>
  </si>
  <si>
    <t>Column7266</t>
  </si>
  <si>
    <t>Column7267</t>
  </si>
  <si>
    <t>Column7268</t>
  </si>
  <si>
    <t>Column7269</t>
  </si>
  <si>
    <t>Column7270</t>
  </si>
  <si>
    <t>Column7271</t>
  </si>
  <si>
    <t>Column7272</t>
  </si>
  <si>
    <t>Column7273</t>
  </si>
  <si>
    <t>Column7274</t>
  </si>
  <si>
    <t>Column7275</t>
  </si>
  <si>
    <t>Column7276</t>
  </si>
  <si>
    <t>Column7277</t>
  </si>
  <si>
    <t>Column7278</t>
  </si>
  <si>
    <t>Column7279</t>
  </si>
  <si>
    <t>Column7280</t>
  </si>
  <si>
    <t>Column7281</t>
  </si>
  <si>
    <t>Column7282</t>
  </si>
  <si>
    <t>Column7283</t>
  </si>
  <si>
    <t>Column7284</t>
  </si>
  <si>
    <t>Column7285</t>
  </si>
  <si>
    <t>Column7286</t>
  </si>
  <si>
    <t>Column7287</t>
  </si>
  <si>
    <t>Column7288</t>
  </si>
  <si>
    <t>Column7289</t>
  </si>
  <si>
    <t>Column7290</t>
  </si>
  <si>
    <t>Column7291</t>
  </si>
  <si>
    <t>Column7292</t>
  </si>
  <si>
    <t>Column7293</t>
  </si>
  <si>
    <t>Column7294</t>
  </si>
  <si>
    <t>Column7295</t>
  </si>
  <si>
    <t>Column7296</t>
  </si>
  <si>
    <t>Column7297</t>
  </si>
  <si>
    <t>Column7298</t>
  </si>
  <si>
    <t>Column7299</t>
  </si>
  <si>
    <t>Column7300</t>
  </si>
  <si>
    <t>Column7301</t>
  </si>
  <si>
    <t>Column7302</t>
  </si>
  <si>
    <t>Column7303</t>
  </si>
  <si>
    <t>Column7304</t>
  </si>
  <si>
    <t>Column7305</t>
  </si>
  <si>
    <t>Column7306</t>
  </si>
  <si>
    <t>Column7307</t>
  </si>
  <si>
    <t>Column7308</t>
  </si>
  <si>
    <t>Column7309</t>
  </si>
  <si>
    <t>Column7310</t>
  </si>
  <si>
    <t>Column7311</t>
  </si>
  <si>
    <t>Column7312</t>
  </si>
  <si>
    <t>Column7313</t>
  </si>
  <si>
    <t>Column7314</t>
  </si>
  <si>
    <t>Column7315</t>
  </si>
  <si>
    <t>Column7316</t>
  </si>
  <si>
    <t>Column7317</t>
  </si>
  <si>
    <t>Column7318</t>
  </si>
  <si>
    <t>Column7319</t>
  </si>
  <si>
    <t>Column7320</t>
  </si>
  <si>
    <t>Column7321</t>
  </si>
  <si>
    <t>Column7322</t>
  </si>
  <si>
    <t>Column7323</t>
  </si>
  <si>
    <t>Column7324</t>
  </si>
  <si>
    <t>Column7325</t>
  </si>
  <si>
    <t>Column7326</t>
  </si>
  <si>
    <t>Column7327</t>
  </si>
  <si>
    <t>Column7328</t>
  </si>
  <si>
    <t>Column7329</t>
  </si>
  <si>
    <t>Column7330</t>
  </si>
  <si>
    <t>Column7331</t>
  </si>
  <si>
    <t>Column7332</t>
  </si>
  <si>
    <t>Column7333</t>
  </si>
  <si>
    <t>Column7334</t>
  </si>
  <si>
    <t>Column7335</t>
  </si>
  <si>
    <t>Column7336</t>
  </si>
  <si>
    <t>Column7337</t>
  </si>
  <si>
    <t>Column7338</t>
  </si>
  <si>
    <t>Column7339</t>
  </si>
  <si>
    <t>Column7340</t>
  </si>
  <si>
    <t>Column7341</t>
  </si>
  <si>
    <t>Column7342</t>
  </si>
  <si>
    <t>Column7343</t>
  </si>
  <si>
    <t>Column7344</t>
  </si>
  <si>
    <t>Column7345</t>
  </si>
  <si>
    <t>Column7346</t>
  </si>
  <si>
    <t>Column7347</t>
  </si>
  <si>
    <t>Column7348</t>
  </si>
  <si>
    <t>Column7349</t>
  </si>
  <si>
    <t>Column7350</t>
  </si>
  <si>
    <t>Column7351</t>
  </si>
  <si>
    <t>Column7352</t>
  </si>
  <si>
    <t>Column7353</t>
  </si>
  <si>
    <t>Column7354</t>
  </si>
  <si>
    <t>Column7355</t>
  </si>
  <si>
    <t>Column7356</t>
  </si>
  <si>
    <t>Column7357</t>
  </si>
  <si>
    <t>Column7358</t>
  </si>
  <si>
    <t>Column7359</t>
  </si>
  <si>
    <t>Column7360</t>
  </si>
  <si>
    <t>Column7361</t>
  </si>
  <si>
    <t>Column7362</t>
  </si>
  <si>
    <t>Column7363</t>
  </si>
  <si>
    <t>Column7364</t>
  </si>
  <si>
    <t>Column7365</t>
  </si>
  <si>
    <t>Column7366</t>
  </si>
  <si>
    <t>Column7367</t>
  </si>
  <si>
    <t>Column7368</t>
  </si>
  <si>
    <t>Column7369</t>
  </si>
  <si>
    <t>Column7370</t>
  </si>
  <si>
    <t>Column7371</t>
  </si>
  <si>
    <t>Column7372</t>
  </si>
  <si>
    <t>Column7373</t>
  </si>
  <si>
    <t>Column7374</t>
  </si>
  <si>
    <t>Column7375</t>
  </si>
  <si>
    <t>Column7376</t>
  </si>
  <si>
    <t>Column7377</t>
  </si>
  <si>
    <t>Column7378</t>
  </si>
  <si>
    <t>Column7379</t>
  </si>
  <si>
    <t>Column7380</t>
  </si>
  <si>
    <t>Column7381</t>
  </si>
  <si>
    <t>Column7382</t>
  </si>
  <si>
    <t>Column7383</t>
  </si>
  <si>
    <t>Column7384</t>
  </si>
  <si>
    <t>Column7385</t>
  </si>
  <si>
    <t>Column7386</t>
  </si>
  <si>
    <t>Column7387</t>
  </si>
  <si>
    <t>Column7388</t>
  </si>
  <si>
    <t>Column7389</t>
  </si>
  <si>
    <t>Column7390</t>
  </si>
  <si>
    <t>Column7391</t>
  </si>
  <si>
    <t>Column7392</t>
  </si>
  <si>
    <t>Column7393</t>
  </si>
  <si>
    <t>Column7394</t>
  </si>
  <si>
    <t>Column7395</t>
  </si>
  <si>
    <t>Column7396</t>
  </si>
  <si>
    <t>Column7397</t>
  </si>
  <si>
    <t>Column7398</t>
  </si>
  <si>
    <t>Column7399</t>
  </si>
  <si>
    <t>Column7400</t>
  </si>
  <si>
    <t>Column7401</t>
  </si>
  <si>
    <t>Column7402</t>
  </si>
  <si>
    <t>Column7403</t>
  </si>
  <si>
    <t>Column7404</t>
  </si>
  <si>
    <t>Column7405</t>
  </si>
  <si>
    <t>Column7406</t>
  </si>
  <si>
    <t>Column7407</t>
  </si>
  <si>
    <t>Column7408</t>
  </si>
  <si>
    <t>Column7409</t>
  </si>
  <si>
    <t>Column7410</t>
  </si>
  <si>
    <t>Column7411</t>
  </si>
  <si>
    <t>Column7412</t>
  </si>
  <si>
    <t>Column7413</t>
  </si>
  <si>
    <t>Column7414</t>
  </si>
  <si>
    <t>Column7415</t>
  </si>
  <si>
    <t>Column7416</t>
  </si>
  <si>
    <t>Column7417</t>
  </si>
  <si>
    <t>Column7418</t>
  </si>
  <si>
    <t>Column7419</t>
  </si>
  <si>
    <t>Column7420</t>
  </si>
  <si>
    <t>Column7421</t>
  </si>
  <si>
    <t>Column7422</t>
  </si>
  <si>
    <t>Column7423</t>
  </si>
  <si>
    <t>Column7424</t>
  </si>
  <si>
    <t>Column7425</t>
  </si>
  <si>
    <t>Column7426</t>
  </si>
  <si>
    <t>Column7427</t>
  </si>
  <si>
    <t>Column7428</t>
  </si>
  <si>
    <t>Column7429</t>
  </si>
  <si>
    <t>Column7430</t>
  </si>
  <si>
    <t>Column7431</t>
  </si>
  <si>
    <t>Column7432</t>
  </si>
  <si>
    <t>Column7433</t>
  </si>
  <si>
    <t>Column7434</t>
  </si>
  <si>
    <t>Column7435</t>
  </si>
  <si>
    <t>Column7436</t>
  </si>
  <si>
    <t>Column7437</t>
  </si>
  <si>
    <t>Column7438</t>
  </si>
  <si>
    <t>Column7439</t>
  </si>
  <si>
    <t>Column7440</t>
  </si>
  <si>
    <t>Column7441</t>
  </si>
  <si>
    <t>Column7442</t>
  </si>
  <si>
    <t>Column7443</t>
  </si>
  <si>
    <t>Column7444</t>
  </si>
  <si>
    <t>Column7445</t>
  </si>
  <si>
    <t>Column7446</t>
  </si>
  <si>
    <t>Column7447</t>
  </si>
  <si>
    <t>Column7448</t>
  </si>
  <si>
    <t>Column7449</t>
  </si>
  <si>
    <t>Column7450</t>
  </si>
  <si>
    <t>Column7451</t>
  </si>
  <si>
    <t>Column7452</t>
  </si>
  <si>
    <t>Column7453</t>
  </si>
  <si>
    <t>Column7454</t>
  </si>
  <si>
    <t>Column7455</t>
  </si>
  <si>
    <t>Column7456</t>
  </si>
  <si>
    <t>Column7457</t>
  </si>
  <si>
    <t>Column7458</t>
  </si>
  <si>
    <t>Column7459</t>
  </si>
  <si>
    <t>Column7460</t>
  </si>
  <si>
    <t>Column7461</t>
  </si>
  <si>
    <t>Column7462</t>
  </si>
  <si>
    <t>Column7463</t>
  </si>
  <si>
    <t>Column7464</t>
  </si>
  <si>
    <t>Column7465</t>
  </si>
  <si>
    <t>Column7466</t>
  </si>
  <si>
    <t>Column7467</t>
  </si>
  <si>
    <t>Column7468</t>
  </si>
  <si>
    <t>Column7469</t>
  </si>
  <si>
    <t>Column7470</t>
  </si>
  <si>
    <t>Column7471</t>
  </si>
  <si>
    <t>Column7472</t>
  </si>
  <si>
    <t>Column7473</t>
  </si>
  <si>
    <t>Column7474</t>
  </si>
  <si>
    <t>Column7475</t>
  </si>
  <si>
    <t>Column7476</t>
  </si>
  <si>
    <t>Column7477</t>
  </si>
  <si>
    <t>Column7478</t>
  </si>
  <si>
    <t>Column7479</t>
  </si>
  <si>
    <t>Column7480</t>
  </si>
  <si>
    <t>Column7481</t>
  </si>
  <si>
    <t>Column7482</t>
  </si>
  <si>
    <t>Column7483</t>
  </si>
  <si>
    <t>Column7484</t>
  </si>
  <si>
    <t>Column7485</t>
  </si>
  <si>
    <t>Column7486</t>
  </si>
  <si>
    <t>Column7487</t>
  </si>
  <si>
    <t>Column7488</t>
  </si>
  <si>
    <t>Column7489</t>
  </si>
  <si>
    <t>Column7490</t>
  </si>
  <si>
    <t>Column7491</t>
  </si>
  <si>
    <t>Column7492</t>
  </si>
  <si>
    <t>Column7493</t>
  </si>
  <si>
    <t>Column7494</t>
  </si>
  <si>
    <t>Column7495</t>
  </si>
  <si>
    <t>Column7496</t>
  </si>
  <si>
    <t>Column7497</t>
  </si>
  <si>
    <t>Column7498</t>
  </si>
  <si>
    <t>Column7499</t>
  </si>
  <si>
    <t>Column7500</t>
  </si>
  <si>
    <t>Column7501</t>
  </si>
  <si>
    <t>Column7502</t>
  </si>
  <si>
    <t>Column7503</t>
  </si>
  <si>
    <t>Column7504</t>
  </si>
  <si>
    <t>Column7505</t>
  </si>
  <si>
    <t>Column7506</t>
  </si>
  <si>
    <t>Column7507</t>
  </si>
  <si>
    <t>Column7508</t>
  </si>
  <si>
    <t>Column7509</t>
  </si>
  <si>
    <t>Column7510</t>
  </si>
  <si>
    <t>Column7511</t>
  </si>
  <si>
    <t>Column7512</t>
  </si>
  <si>
    <t>Column7513</t>
  </si>
  <si>
    <t>Column7514</t>
  </si>
  <si>
    <t>Column7515</t>
  </si>
  <si>
    <t>Column7516</t>
  </si>
  <si>
    <t>Column7517</t>
  </si>
  <si>
    <t>Column7518</t>
  </si>
  <si>
    <t>Column7519</t>
  </si>
  <si>
    <t>Column7520</t>
  </si>
  <si>
    <t>Column7521</t>
  </si>
  <si>
    <t>Column7522</t>
  </si>
  <si>
    <t>Column7523</t>
  </si>
  <si>
    <t>Column7524</t>
  </si>
  <si>
    <t>Column7525</t>
  </si>
  <si>
    <t>Column7526</t>
  </si>
  <si>
    <t>Column7527</t>
  </si>
  <si>
    <t>Column7528</t>
  </si>
  <si>
    <t>Column7529</t>
  </si>
  <si>
    <t>Column7530</t>
  </si>
  <si>
    <t>Column7531</t>
  </si>
  <si>
    <t>Column7532</t>
  </si>
  <si>
    <t>Column7533</t>
  </si>
  <si>
    <t>Column7534</t>
  </si>
  <si>
    <t>Column7535</t>
  </si>
  <si>
    <t>Column7536</t>
  </si>
  <si>
    <t>Column7537</t>
  </si>
  <si>
    <t>Column7538</t>
  </si>
  <si>
    <t>Column7539</t>
  </si>
  <si>
    <t>Column7540</t>
  </si>
  <si>
    <t>Column7541</t>
  </si>
  <si>
    <t>Column7542</t>
  </si>
  <si>
    <t>Column7543</t>
  </si>
  <si>
    <t>Column7544</t>
  </si>
  <si>
    <t>Column7545</t>
  </si>
  <si>
    <t>Column7546</t>
  </si>
  <si>
    <t>Column7547</t>
  </si>
  <si>
    <t>Column7548</t>
  </si>
  <si>
    <t>Column7549</t>
  </si>
  <si>
    <t>Column7550</t>
  </si>
  <si>
    <t>Column7551</t>
  </si>
  <si>
    <t>Column7552</t>
  </si>
  <si>
    <t>Column7553</t>
  </si>
  <si>
    <t>Column7554</t>
  </si>
  <si>
    <t>Column7555</t>
  </si>
  <si>
    <t>Column7556</t>
  </si>
  <si>
    <t>Column7557</t>
  </si>
  <si>
    <t>Column7558</t>
  </si>
  <si>
    <t>Column7559</t>
  </si>
  <si>
    <t>Column7560</t>
  </si>
  <si>
    <t>Column7561</t>
  </si>
  <si>
    <t>Column7562</t>
  </si>
  <si>
    <t>Column7563</t>
  </si>
  <si>
    <t>Column7564</t>
  </si>
  <si>
    <t>Column7565</t>
  </si>
  <si>
    <t>Column7566</t>
  </si>
  <si>
    <t>Column7567</t>
  </si>
  <si>
    <t>Column7568</t>
  </si>
  <si>
    <t>Column7569</t>
  </si>
  <si>
    <t>Column7570</t>
  </si>
  <si>
    <t>Column7571</t>
  </si>
  <si>
    <t>Column7572</t>
  </si>
  <si>
    <t>Column7573</t>
  </si>
  <si>
    <t>Column7574</t>
  </si>
  <si>
    <t>Column7575</t>
  </si>
  <si>
    <t>Column7576</t>
  </si>
  <si>
    <t>Column7577</t>
  </si>
  <si>
    <t>Column7578</t>
  </si>
  <si>
    <t>Column7579</t>
  </si>
  <si>
    <t>Column7580</t>
  </si>
  <si>
    <t>Column7581</t>
  </si>
  <si>
    <t>Column7582</t>
  </si>
  <si>
    <t>Column7583</t>
  </si>
  <si>
    <t>Column7584</t>
  </si>
  <si>
    <t>Column7585</t>
  </si>
  <si>
    <t>Column7586</t>
  </si>
  <si>
    <t>Column7587</t>
  </si>
  <si>
    <t>Column7588</t>
  </si>
  <si>
    <t>Column7589</t>
  </si>
  <si>
    <t>Column7590</t>
  </si>
  <si>
    <t>Column7591</t>
  </si>
  <si>
    <t>Column7592</t>
  </si>
  <si>
    <t>Column7593</t>
  </si>
  <si>
    <t>Column7594</t>
  </si>
  <si>
    <t>Column7595</t>
  </si>
  <si>
    <t>Column7596</t>
  </si>
  <si>
    <t>Column7597</t>
  </si>
  <si>
    <t>Column7598</t>
  </si>
  <si>
    <t>Column7599</t>
  </si>
  <si>
    <t>Column7600</t>
  </si>
  <si>
    <t>Column7601</t>
  </si>
  <si>
    <t>Column7602</t>
  </si>
  <si>
    <t>Column7603</t>
  </si>
  <si>
    <t>Column7604</t>
  </si>
  <si>
    <t>Column7605</t>
  </si>
  <si>
    <t>Column7606</t>
  </si>
  <si>
    <t>Column7607</t>
  </si>
  <si>
    <t>Column7608</t>
  </si>
  <si>
    <t>Column7609</t>
  </si>
  <si>
    <t>Column7610</t>
  </si>
  <si>
    <t>Column7611</t>
  </si>
  <si>
    <t>Column7612</t>
  </si>
  <si>
    <t>Column7613</t>
  </si>
  <si>
    <t>Column7614</t>
  </si>
  <si>
    <t>Column7615</t>
  </si>
  <si>
    <t>Column7616</t>
  </si>
  <si>
    <t>Column7617</t>
  </si>
  <si>
    <t>Column7618</t>
  </si>
  <si>
    <t>Column7619</t>
  </si>
  <si>
    <t>Column7620</t>
  </si>
  <si>
    <t>Column7621</t>
  </si>
  <si>
    <t>Column7622</t>
  </si>
  <si>
    <t>Column7623</t>
  </si>
  <si>
    <t>Column7624</t>
  </si>
  <si>
    <t>Column7625</t>
  </si>
  <si>
    <t>Column7626</t>
  </si>
  <si>
    <t>Column7627</t>
  </si>
  <si>
    <t>Column7628</t>
  </si>
  <si>
    <t>Column7629</t>
  </si>
  <si>
    <t>Column7630</t>
  </si>
  <si>
    <t>Column7631</t>
  </si>
  <si>
    <t>Column7632</t>
  </si>
  <si>
    <t>Column7633</t>
  </si>
  <si>
    <t>Column7634</t>
  </si>
  <si>
    <t>Column7635</t>
  </si>
  <si>
    <t>Column7636</t>
  </si>
  <si>
    <t>Column7637</t>
  </si>
  <si>
    <t>Column7638</t>
  </si>
  <si>
    <t>Column7639</t>
  </si>
  <si>
    <t>Column7640</t>
  </si>
  <si>
    <t>Column7641</t>
  </si>
  <si>
    <t>Column7642</t>
  </si>
  <si>
    <t>Column7643</t>
  </si>
  <si>
    <t>Column7644</t>
  </si>
  <si>
    <t>Column7645</t>
  </si>
  <si>
    <t>Column7646</t>
  </si>
  <si>
    <t>Column7647</t>
  </si>
  <si>
    <t>Column7648</t>
  </si>
  <si>
    <t>Column7649</t>
  </si>
  <si>
    <t>Column7650</t>
  </si>
  <si>
    <t>Column7651</t>
  </si>
  <si>
    <t>Column7652</t>
  </si>
  <si>
    <t>Column7653</t>
  </si>
  <si>
    <t>Column7654</t>
  </si>
  <si>
    <t>Column7655</t>
  </si>
  <si>
    <t>Column7656</t>
  </si>
  <si>
    <t>Column7657</t>
  </si>
  <si>
    <t>Column7658</t>
  </si>
  <si>
    <t>Column7659</t>
  </si>
  <si>
    <t>Column7660</t>
  </si>
  <si>
    <t>Column7661</t>
  </si>
  <si>
    <t>Column7662</t>
  </si>
  <si>
    <t>Column7663</t>
  </si>
  <si>
    <t>Column7664</t>
  </si>
  <si>
    <t>Column7665</t>
  </si>
  <si>
    <t>Column7666</t>
  </si>
  <si>
    <t>Column7667</t>
  </si>
  <si>
    <t>Column7668</t>
  </si>
  <si>
    <t>Column7669</t>
  </si>
  <si>
    <t>Column7670</t>
  </si>
  <si>
    <t>Column7671</t>
  </si>
  <si>
    <t>Column7672</t>
  </si>
  <si>
    <t>Column7673</t>
  </si>
  <si>
    <t>Column7674</t>
  </si>
  <si>
    <t>Column7675</t>
  </si>
  <si>
    <t>Column7676</t>
  </si>
  <si>
    <t>Column7677</t>
  </si>
  <si>
    <t>Column7678</t>
  </si>
  <si>
    <t>Column7679</t>
  </si>
  <si>
    <t>Column7680</t>
  </si>
  <si>
    <t>Column7681</t>
  </si>
  <si>
    <t>Column7682</t>
  </si>
  <si>
    <t>Column7683</t>
  </si>
  <si>
    <t>Column7684</t>
  </si>
  <si>
    <t>Column7685</t>
  </si>
  <si>
    <t>Column7686</t>
  </si>
  <si>
    <t>Column7687</t>
  </si>
  <si>
    <t>Column7688</t>
  </si>
  <si>
    <t>Column7689</t>
  </si>
  <si>
    <t>Column7690</t>
  </si>
  <si>
    <t>Column7691</t>
  </si>
  <si>
    <t>Column7692</t>
  </si>
  <si>
    <t>Column7693</t>
  </si>
  <si>
    <t>Column7694</t>
  </si>
  <si>
    <t>Column7695</t>
  </si>
  <si>
    <t>Column7696</t>
  </si>
  <si>
    <t>Column7697</t>
  </si>
  <si>
    <t>Column7698</t>
  </si>
  <si>
    <t>Column7699</t>
  </si>
  <si>
    <t>Column7700</t>
  </si>
  <si>
    <t>Column7701</t>
  </si>
  <si>
    <t>Column7702</t>
  </si>
  <si>
    <t>Column7703</t>
  </si>
  <si>
    <t>Column7704</t>
  </si>
  <si>
    <t>Column7705</t>
  </si>
  <si>
    <t>Column7706</t>
  </si>
  <si>
    <t>Column7707</t>
  </si>
  <si>
    <t>Column7708</t>
  </si>
  <si>
    <t>Column7709</t>
  </si>
  <si>
    <t>Column7710</t>
  </si>
  <si>
    <t>Column7711</t>
  </si>
  <si>
    <t>Column7712</t>
  </si>
  <si>
    <t>Column7713</t>
  </si>
  <si>
    <t>Column7714</t>
  </si>
  <si>
    <t>Column7715</t>
  </si>
  <si>
    <t>Column7716</t>
  </si>
  <si>
    <t>Column7717</t>
  </si>
  <si>
    <t>Column7718</t>
  </si>
  <si>
    <t>Column7719</t>
  </si>
  <si>
    <t>Column7720</t>
  </si>
  <si>
    <t>Column7721</t>
  </si>
  <si>
    <t>Column7722</t>
  </si>
  <si>
    <t>Column7723</t>
  </si>
  <si>
    <t>Column7724</t>
  </si>
  <si>
    <t>Column7725</t>
  </si>
  <si>
    <t>Column7726</t>
  </si>
  <si>
    <t>Column7727</t>
  </si>
  <si>
    <t>Column7728</t>
  </si>
  <si>
    <t>Column7729</t>
  </si>
  <si>
    <t>Column7730</t>
  </si>
  <si>
    <t>Column7731</t>
  </si>
  <si>
    <t>Column7732</t>
  </si>
  <si>
    <t>Column7733</t>
  </si>
  <si>
    <t>Column7734</t>
  </si>
  <si>
    <t>Column7735</t>
  </si>
  <si>
    <t>Column7736</t>
  </si>
  <si>
    <t>Column7737</t>
  </si>
  <si>
    <t>Column7738</t>
  </si>
  <si>
    <t>Column7739</t>
  </si>
  <si>
    <t>Column7740</t>
  </si>
  <si>
    <t>Column7741</t>
  </si>
  <si>
    <t>Column7742</t>
  </si>
  <si>
    <t>Column7743</t>
  </si>
  <si>
    <t>Column7744</t>
  </si>
  <si>
    <t>Column7745</t>
  </si>
  <si>
    <t>Column7746</t>
  </si>
  <si>
    <t>Column7747</t>
  </si>
  <si>
    <t>Column7748</t>
  </si>
  <si>
    <t>Column7749</t>
  </si>
  <si>
    <t>Column7750</t>
  </si>
  <si>
    <t>Column7751</t>
  </si>
  <si>
    <t>Column7752</t>
  </si>
  <si>
    <t>Column7753</t>
  </si>
  <si>
    <t>Column7754</t>
  </si>
  <si>
    <t>Column7755</t>
  </si>
  <si>
    <t>Column7756</t>
  </si>
  <si>
    <t>Column7757</t>
  </si>
  <si>
    <t>Column7758</t>
  </si>
  <si>
    <t>Column7759</t>
  </si>
  <si>
    <t>Column7760</t>
  </si>
  <si>
    <t>Column7761</t>
  </si>
  <si>
    <t>Column7762</t>
  </si>
  <si>
    <t>Column7763</t>
  </si>
  <si>
    <t>Column7764</t>
  </si>
  <si>
    <t>Column7765</t>
  </si>
  <si>
    <t>Column7766</t>
  </si>
  <si>
    <t>Column7767</t>
  </si>
  <si>
    <t>Column7768</t>
  </si>
  <si>
    <t>Column7769</t>
  </si>
  <si>
    <t>Column7770</t>
  </si>
  <si>
    <t>Column7771</t>
  </si>
  <si>
    <t>Column7772</t>
  </si>
  <si>
    <t>Column7773</t>
  </si>
  <si>
    <t>Column7774</t>
  </si>
  <si>
    <t>Column7775</t>
  </si>
  <si>
    <t>Column7776</t>
  </si>
  <si>
    <t>Column7777</t>
  </si>
  <si>
    <t>Column7778</t>
  </si>
  <si>
    <t>Column7779</t>
  </si>
  <si>
    <t>Column7780</t>
  </si>
  <si>
    <t>Column7781</t>
  </si>
  <si>
    <t>Column7782</t>
  </si>
  <si>
    <t>Column7783</t>
  </si>
  <si>
    <t>Column7784</t>
  </si>
  <si>
    <t>Column7785</t>
  </si>
  <si>
    <t>Column7786</t>
  </si>
  <si>
    <t>Column7787</t>
  </si>
  <si>
    <t>Column7788</t>
  </si>
  <si>
    <t>Column7789</t>
  </si>
  <si>
    <t>Column7790</t>
  </si>
  <si>
    <t>Column7791</t>
  </si>
  <si>
    <t>Column7792</t>
  </si>
  <si>
    <t>Column7793</t>
  </si>
  <si>
    <t>Column7794</t>
  </si>
  <si>
    <t>Column7795</t>
  </si>
  <si>
    <t>Column7796</t>
  </si>
  <si>
    <t>Column7797</t>
  </si>
  <si>
    <t>Column7798</t>
  </si>
  <si>
    <t>Column7799</t>
  </si>
  <si>
    <t>Column7800</t>
  </si>
  <si>
    <t>Column7801</t>
  </si>
  <si>
    <t>Column7802</t>
  </si>
  <si>
    <t>Column7803</t>
  </si>
  <si>
    <t>Column7804</t>
  </si>
  <si>
    <t>Column7805</t>
  </si>
  <si>
    <t>Column7806</t>
  </si>
  <si>
    <t>Column7807</t>
  </si>
  <si>
    <t>Column7808</t>
  </si>
  <si>
    <t>Column7809</t>
  </si>
  <si>
    <t>Column7810</t>
  </si>
  <si>
    <t>Column7811</t>
  </si>
  <si>
    <t>Column7812</t>
  </si>
  <si>
    <t>Column7813</t>
  </si>
  <si>
    <t>Column7814</t>
  </si>
  <si>
    <t>Column7815</t>
  </si>
  <si>
    <t>Column7816</t>
  </si>
  <si>
    <t>Column7817</t>
  </si>
  <si>
    <t>Column7818</t>
  </si>
  <si>
    <t>Column7819</t>
  </si>
  <si>
    <t>Column7820</t>
  </si>
  <si>
    <t>Column7821</t>
  </si>
  <si>
    <t>Column7822</t>
  </si>
  <si>
    <t>Column7823</t>
  </si>
  <si>
    <t>Column7824</t>
  </si>
  <si>
    <t>Column7825</t>
  </si>
  <si>
    <t>Column7826</t>
  </si>
  <si>
    <t>Column7827</t>
  </si>
  <si>
    <t>Column7828</t>
  </si>
  <si>
    <t>Column7829</t>
  </si>
  <si>
    <t>Column7830</t>
  </si>
  <si>
    <t>Column7831</t>
  </si>
  <si>
    <t>Column7832</t>
  </si>
  <si>
    <t>Column7833</t>
  </si>
  <si>
    <t>Column7834</t>
  </si>
  <si>
    <t>Column7835</t>
  </si>
  <si>
    <t>Column7836</t>
  </si>
  <si>
    <t>Column7837</t>
  </si>
  <si>
    <t>Column7838</t>
  </si>
  <si>
    <t>Column7839</t>
  </si>
  <si>
    <t>Column7840</t>
  </si>
  <si>
    <t>Column7841</t>
  </si>
  <si>
    <t>Column7842</t>
  </si>
  <si>
    <t>Column7843</t>
  </si>
  <si>
    <t>Column7844</t>
  </si>
  <si>
    <t>Column7845</t>
  </si>
  <si>
    <t>Column7846</t>
  </si>
  <si>
    <t>Column7847</t>
  </si>
  <si>
    <t>Column7848</t>
  </si>
  <si>
    <t>Column7849</t>
  </si>
  <si>
    <t>Column7850</t>
  </si>
  <si>
    <t>Column7851</t>
  </si>
  <si>
    <t>Column7852</t>
  </si>
  <si>
    <t>Column7853</t>
  </si>
  <si>
    <t>Column7854</t>
  </si>
  <si>
    <t>Column7855</t>
  </si>
  <si>
    <t>Column7856</t>
  </si>
  <si>
    <t>Column7857</t>
  </si>
  <si>
    <t>Column7858</t>
  </si>
  <si>
    <t>Column7859</t>
  </si>
  <si>
    <t>Column7860</t>
  </si>
  <si>
    <t>Column7861</t>
  </si>
  <si>
    <t>Column7862</t>
  </si>
  <si>
    <t>Column7863</t>
  </si>
  <si>
    <t>Column7864</t>
  </si>
  <si>
    <t>Column7865</t>
  </si>
  <si>
    <t>Column7866</t>
  </si>
  <si>
    <t>Column7867</t>
  </si>
  <si>
    <t>Column7868</t>
  </si>
  <si>
    <t>Column7869</t>
  </si>
  <si>
    <t>Column7870</t>
  </si>
  <si>
    <t>Column7871</t>
  </si>
  <si>
    <t>Column7872</t>
  </si>
  <si>
    <t>Column7873</t>
  </si>
  <si>
    <t>Column7874</t>
  </si>
  <si>
    <t>Column7875</t>
  </si>
  <si>
    <t>Column7876</t>
  </si>
  <si>
    <t>Column7877</t>
  </si>
  <si>
    <t>Column7878</t>
  </si>
  <si>
    <t>Column7879</t>
  </si>
  <si>
    <t>Column7880</t>
  </si>
  <si>
    <t>Column7881</t>
  </si>
  <si>
    <t>Column7882</t>
  </si>
  <si>
    <t>Column7883</t>
  </si>
  <si>
    <t>Column7884</t>
  </si>
  <si>
    <t>Column7885</t>
  </si>
  <si>
    <t>Column7886</t>
  </si>
  <si>
    <t>Column7887</t>
  </si>
  <si>
    <t>Column7888</t>
  </si>
  <si>
    <t>Column7889</t>
  </si>
  <si>
    <t>Column7890</t>
  </si>
  <si>
    <t>Column7891</t>
  </si>
  <si>
    <t>Column7892</t>
  </si>
  <si>
    <t>Column7893</t>
  </si>
  <si>
    <t>Column7894</t>
  </si>
  <si>
    <t>Column7895</t>
  </si>
  <si>
    <t>Column7896</t>
  </si>
  <si>
    <t>Column7897</t>
  </si>
  <si>
    <t>Column7898</t>
  </si>
  <si>
    <t>Column7899</t>
  </si>
  <si>
    <t>Column7900</t>
  </si>
  <si>
    <t>Column7901</t>
  </si>
  <si>
    <t>Column7902</t>
  </si>
  <si>
    <t>Column7903</t>
  </si>
  <si>
    <t>Column7904</t>
  </si>
  <si>
    <t>Column7905</t>
  </si>
  <si>
    <t>Column7906</t>
  </si>
  <si>
    <t>Column7907</t>
  </si>
  <si>
    <t>Column7908</t>
  </si>
  <si>
    <t>Column7909</t>
  </si>
  <si>
    <t>Column7910</t>
  </si>
  <si>
    <t>Column7911</t>
  </si>
  <si>
    <t>Column7912</t>
  </si>
  <si>
    <t>Column7913</t>
  </si>
  <si>
    <t>Column7914</t>
  </si>
  <si>
    <t>Column7915</t>
  </si>
  <si>
    <t>Column7916</t>
  </si>
  <si>
    <t>Column7917</t>
  </si>
  <si>
    <t>Column7918</t>
  </si>
  <si>
    <t>Column7919</t>
  </si>
  <si>
    <t>Column7920</t>
  </si>
  <si>
    <t>Column7921</t>
  </si>
  <si>
    <t>Column7922</t>
  </si>
  <si>
    <t>Column7923</t>
  </si>
  <si>
    <t>Column7924</t>
  </si>
  <si>
    <t>Column7925</t>
  </si>
  <si>
    <t>Column7926</t>
  </si>
  <si>
    <t>Column7927</t>
  </si>
  <si>
    <t>Column7928</t>
  </si>
  <si>
    <t>Column7929</t>
  </si>
  <si>
    <t>Column7930</t>
  </si>
  <si>
    <t>Column7931</t>
  </si>
  <si>
    <t>Column7932</t>
  </si>
  <si>
    <t>Column7933</t>
  </si>
  <si>
    <t>Column7934</t>
  </si>
  <si>
    <t>Column7935</t>
  </si>
  <si>
    <t>Column7936</t>
  </si>
  <si>
    <t>Column7937</t>
  </si>
  <si>
    <t>Column7938</t>
  </si>
  <si>
    <t>Column7939</t>
  </si>
  <si>
    <t>Column7940</t>
  </si>
  <si>
    <t>Column7941</t>
  </si>
  <si>
    <t>Column7942</t>
  </si>
  <si>
    <t>Column7943</t>
  </si>
  <si>
    <t>Column7944</t>
  </si>
  <si>
    <t>Column7945</t>
  </si>
  <si>
    <t>Column7946</t>
  </si>
  <si>
    <t>Column7947</t>
  </si>
  <si>
    <t>Column7948</t>
  </si>
  <si>
    <t>Column7949</t>
  </si>
  <si>
    <t>Column7950</t>
  </si>
  <si>
    <t>Column7951</t>
  </si>
  <si>
    <t>Column7952</t>
  </si>
  <si>
    <t>Column7953</t>
  </si>
  <si>
    <t>Column7954</t>
  </si>
  <si>
    <t>Column7955</t>
  </si>
  <si>
    <t>Column7956</t>
  </si>
  <si>
    <t>Column7957</t>
  </si>
  <si>
    <t>Column7958</t>
  </si>
  <si>
    <t>Column7959</t>
  </si>
  <si>
    <t>Column7960</t>
  </si>
  <si>
    <t>Column7961</t>
  </si>
  <si>
    <t>Column7962</t>
  </si>
  <si>
    <t>Column7963</t>
  </si>
  <si>
    <t>Column7964</t>
  </si>
  <si>
    <t>Column7965</t>
  </si>
  <si>
    <t>Column7966</t>
  </si>
  <si>
    <t>Column7967</t>
  </si>
  <si>
    <t>Column7968</t>
  </si>
  <si>
    <t>Column7969</t>
  </si>
  <si>
    <t>Column7970</t>
  </si>
  <si>
    <t>Column7971</t>
  </si>
  <si>
    <t>Column7972</t>
  </si>
  <si>
    <t>Column7973</t>
  </si>
  <si>
    <t>Column7974</t>
  </si>
  <si>
    <t>Column7975</t>
  </si>
  <si>
    <t>Column7976</t>
  </si>
  <si>
    <t>Column7977</t>
  </si>
  <si>
    <t>Column7978</t>
  </si>
  <si>
    <t>Column7979</t>
  </si>
  <si>
    <t>Column7980</t>
  </si>
  <si>
    <t>Column7981</t>
  </si>
  <si>
    <t>Column7982</t>
  </si>
  <si>
    <t>Column7983</t>
  </si>
  <si>
    <t>Column7984</t>
  </si>
  <si>
    <t>Column7985</t>
  </si>
  <si>
    <t>Column7986</t>
  </si>
  <si>
    <t>Column7987</t>
  </si>
  <si>
    <t>Column7988</t>
  </si>
  <si>
    <t>Column7989</t>
  </si>
  <si>
    <t>Column7990</t>
  </si>
  <si>
    <t>Column7991</t>
  </si>
  <si>
    <t>Column7992</t>
  </si>
  <si>
    <t>Column7993</t>
  </si>
  <si>
    <t>Column7994</t>
  </si>
  <si>
    <t>Column7995</t>
  </si>
  <si>
    <t>Column7996</t>
  </si>
  <si>
    <t>Column7997</t>
  </si>
  <si>
    <t>Column7998</t>
  </si>
  <si>
    <t>Column7999</t>
  </si>
  <si>
    <t>Column8000</t>
  </si>
  <si>
    <t>Column8001</t>
  </si>
  <si>
    <t>Column8002</t>
  </si>
  <si>
    <t>Column8003</t>
  </si>
  <si>
    <t>Column8004</t>
  </si>
  <si>
    <t>Column8005</t>
  </si>
  <si>
    <t>Column8006</t>
  </si>
  <si>
    <t>Column8007</t>
  </si>
  <si>
    <t>Column8008</t>
  </si>
  <si>
    <t>Column8009</t>
  </si>
  <si>
    <t>Column8010</t>
  </si>
  <si>
    <t>Column8011</t>
  </si>
  <si>
    <t>Column8012</t>
  </si>
  <si>
    <t>Column8013</t>
  </si>
  <si>
    <t>Column8014</t>
  </si>
  <si>
    <t>Column8015</t>
  </si>
  <si>
    <t>Column8016</t>
  </si>
  <si>
    <t>Column8017</t>
  </si>
  <si>
    <t>Column8018</t>
  </si>
  <si>
    <t>Column8019</t>
  </si>
  <si>
    <t>Column8020</t>
  </si>
  <si>
    <t>Column8021</t>
  </si>
  <si>
    <t>Column8022</t>
  </si>
  <si>
    <t>Column8023</t>
  </si>
  <si>
    <t>Column8024</t>
  </si>
  <si>
    <t>Column8025</t>
  </si>
  <si>
    <t>Column8026</t>
  </si>
  <si>
    <t>Column8027</t>
  </si>
  <si>
    <t>Column8028</t>
  </si>
  <si>
    <t>Column8029</t>
  </si>
  <si>
    <t>Column8030</t>
  </si>
  <si>
    <t>Column8031</t>
  </si>
  <si>
    <t>Column8032</t>
  </si>
  <si>
    <t>Column8033</t>
  </si>
  <si>
    <t>Column8034</t>
  </si>
  <si>
    <t>Column8035</t>
  </si>
  <si>
    <t>Column8036</t>
  </si>
  <si>
    <t>Column8037</t>
  </si>
  <si>
    <t>Column8038</t>
  </si>
  <si>
    <t>Column8039</t>
  </si>
  <si>
    <t>Column8040</t>
  </si>
  <si>
    <t>Column8041</t>
  </si>
  <si>
    <t>Column8042</t>
  </si>
  <si>
    <t>Column8043</t>
  </si>
  <si>
    <t>Column8044</t>
  </si>
  <si>
    <t>Column8045</t>
  </si>
  <si>
    <t>Column8046</t>
  </si>
  <si>
    <t>Column8047</t>
  </si>
  <si>
    <t>Column8048</t>
  </si>
  <si>
    <t>Column8049</t>
  </si>
  <si>
    <t>Column8050</t>
  </si>
  <si>
    <t>Column8051</t>
  </si>
  <si>
    <t>Column8052</t>
  </si>
  <si>
    <t>Column8053</t>
  </si>
  <si>
    <t>Column8054</t>
  </si>
  <si>
    <t>Column8055</t>
  </si>
  <si>
    <t>Column8056</t>
  </si>
  <si>
    <t>Column8057</t>
  </si>
  <si>
    <t>Column8058</t>
  </si>
  <si>
    <t>Column8059</t>
  </si>
  <si>
    <t>Column8060</t>
  </si>
  <si>
    <t>Column8061</t>
  </si>
  <si>
    <t>Column8062</t>
  </si>
  <si>
    <t>Column8063</t>
  </si>
  <si>
    <t>Column8064</t>
  </si>
  <si>
    <t>Column8065</t>
  </si>
  <si>
    <t>Column8066</t>
  </si>
  <si>
    <t>Column8067</t>
  </si>
  <si>
    <t>Column8068</t>
  </si>
  <si>
    <t>Column8069</t>
  </si>
  <si>
    <t>Column8070</t>
  </si>
  <si>
    <t>Column8071</t>
  </si>
  <si>
    <t>Column8072</t>
  </si>
  <si>
    <t>Column8073</t>
  </si>
  <si>
    <t>Column8074</t>
  </si>
  <si>
    <t>Column8075</t>
  </si>
  <si>
    <t>Column8076</t>
  </si>
  <si>
    <t>Column8077</t>
  </si>
  <si>
    <t>Column8078</t>
  </si>
  <si>
    <t>Column8079</t>
  </si>
  <si>
    <t>Column8080</t>
  </si>
  <si>
    <t>Column8081</t>
  </si>
  <si>
    <t>Column8082</t>
  </si>
  <si>
    <t>Column8083</t>
  </si>
  <si>
    <t>Column8084</t>
  </si>
  <si>
    <t>Column8085</t>
  </si>
  <si>
    <t>Column8086</t>
  </si>
  <si>
    <t>Column8087</t>
  </si>
  <si>
    <t>Column8088</t>
  </si>
  <si>
    <t>Column8089</t>
  </si>
  <si>
    <t>Column8090</t>
  </si>
  <si>
    <t>Column8091</t>
  </si>
  <si>
    <t>Column8092</t>
  </si>
  <si>
    <t>Column8093</t>
  </si>
  <si>
    <t>Column8094</t>
  </si>
  <si>
    <t>Column8095</t>
  </si>
  <si>
    <t>Column8096</t>
  </si>
  <si>
    <t>Column8097</t>
  </si>
  <si>
    <t>Column8098</t>
  </si>
  <si>
    <t>Column8099</t>
  </si>
  <si>
    <t>Column8100</t>
  </si>
  <si>
    <t>Column8101</t>
  </si>
  <si>
    <t>Column8102</t>
  </si>
  <si>
    <t>Column8103</t>
  </si>
  <si>
    <t>Column8104</t>
  </si>
  <si>
    <t>Column8105</t>
  </si>
  <si>
    <t>Column8106</t>
  </si>
  <si>
    <t>Column8107</t>
  </si>
  <si>
    <t>Column8108</t>
  </si>
  <si>
    <t>Column8109</t>
  </si>
  <si>
    <t>Column8110</t>
  </si>
  <si>
    <t>Column8111</t>
  </si>
  <si>
    <t>Column8112</t>
  </si>
  <si>
    <t>Column8113</t>
  </si>
  <si>
    <t>Column8114</t>
  </si>
  <si>
    <t>Column8115</t>
  </si>
  <si>
    <t>Column8116</t>
  </si>
  <si>
    <t>Column8117</t>
  </si>
  <si>
    <t>Column8118</t>
  </si>
  <si>
    <t>Column8119</t>
  </si>
  <si>
    <t>Column8120</t>
  </si>
  <si>
    <t>Column8121</t>
  </si>
  <si>
    <t>Column8122</t>
  </si>
  <si>
    <t>Column8123</t>
  </si>
  <si>
    <t>Column8124</t>
  </si>
  <si>
    <t>Column8125</t>
  </si>
  <si>
    <t>Column8126</t>
  </si>
  <si>
    <t>Column8127</t>
  </si>
  <si>
    <t>Column8128</t>
  </si>
  <si>
    <t>Column8129</t>
  </si>
  <si>
    <t>Column8130</t>
  </si>
  <si>
    <t>Column8131</t>
  </si>
  <si>
    <t>Column8132</t>
  </si>
  <si>
    <t>Column8133</t>
  </si>
  <si>
    <t>Column8134</t>
  </si>
  <si>
    <t>Column8135</t>
  </si>
  <si>
    <t>Column8136</t>
  </si>
  <si>
    <t>Column8137</t>
  </si>
  <si>
    <t>Column8138</t>
  </si>
  <si>
    <t>Column8139</t>
  </si>
  <si>
    <t>Column8140</t>
  </si>
  <si>
    <t>Column8141</t>
  </si>
  <si>
    <t>Column8142</t>
  </si>
  <si>
    <t>Column8143</t>
  </si>
  <si>
    <t>Column8144</t>
  </si>
  <si>
    <t>Column8145</t>
  </si>
  <si>
    <t>Column8146</t>
  </si>
  <si>
    <t>Column8147</t>
  </si>
  <si>
    <t>Column8148</t>
  </si>
  <si>
    <t>Column8149</t>
  </si>
  <si>
    <t>Column8150</t>
  </si>
  <si>
    <t>Column8151</t>
  </si>
  <si>
    <t>Column8152</t>
  </si>
  <si>
    <t>Column8153</t>
  </si>
  <si>
    <t>Column8154</t>
  </si>
  <si>
    <t>Column8155</t>
  </si>
  <si>
    <t>Column8156</t>
  </si>
  <si>
    <t>Column8157</t>
  </si>
  <si>
    <t>Column8158</t>
  </si>
  <si>
    <t>Column8159</t>
  </si>
  <si>
    <t>Column8160</t>
  </si>
  <si>
    <t>Column8161</t>
  </si>
  <si>
    <t>Column8162</t>
  </si>
  <si>
    <t>Column8163</t>
  </si>
  <si>
    <t>Column8164</t>
  </si>
  <si>
    <t>Column8165</t>
  </si>
  <si>
    <t>Column8166</t>
  </si>
  <si>
    <t>Column8167</t>
  </si>
  <si>
    <t>Column8168</t>
  </si>
  <si>
    <t>Column8169</t>
  </si>
  <si>
    <t>Column8170</t>
  </si>
  <si>
    <t>Column8171</t>
  </si>
  <si>
    <t>Column8172</t>
  </si>
  <si>
    <t>Column8173</t>
  </si>
  <si>
    <t>Column8174</t>
  </si>
  <si>
    <t>Column8175</t>
  </si>
  <si>
    <t>Column8176</t>
  </si>
  <si>
    <t>Column8177</t>
  </si>
  <si>
    <t>Column8178</t>
  </si>
  <si>
    <t>Column8179</t>
  </si>
  <si>
    <t>Column8180</t>
  </si>
  <si>
    <t>Column8181</t>
  </si>
  <si>
    <t>Column8182</t>
  </si>
  <si>
    <t>Column8183</t>
  </si>
  <si>
    <t>Column8184</t>
  </si>
  <si>
    <t>Column8185</t>
  </si>
  <si>
    <t>Column8186</t>
  </si>
  <si>
    <t>Column8187</t>
  </si>
  <si>
    <t>Column8188</t>
  </si>
  <si>
    <t>Column8189</t>
  </si>
  <si>
    <t>Column8190</t>
  </si>
  <si>
    <t>Column8191</t>
  </si>
  <si>
    <t>Column8192</t>
  </si>
  <si>
    <t>Column8193</t>
  </si>
  <si>
    <t>Column8194</t>
  </si>
  <si>
    <t>Column8195</t>
  </si>
  <si>
    <t>Column8196</t>
  </si>
  <si>
    <t>Column8197</t>
  </si>
  <si>
    <t>Column8198</t>
  </si>
  <si>
    <t>Column8199</t>
  </si>
  <si>
    <t>Column8200</t>
  </si>
  <si>
    <t>Column8201</t>
  </si>
  <si>
    <t>Column8202</t>
  </si>
  <si>
    <t>Column8203</t>
  </si>
  <si>
    <t>Column8204</t>
  </si>
  <si>
    <t>Column8205</t>
  </si>
  <si>
    <t>Column8206</t>
  </si>
  <si>
    <t>Column8207</t>
  </si>
  <si>
    <t>Column8208</t>
  </si>
  <si>
    <t>Column8209</t>
  </si>
  <si>
    <t>Column8210</t>
  </si>
  <si>
    <t>Column8211</t>
  </si>
  <si>
    <t>Column8212</t>
  </si>
  <si>
    <t>Column8213</t>
  </si>
  <si>
    <t>Column8214</t>
  </si>
  <si>
    <t>Column8215</t>
  </si>
  <si>
    <t>Column8216</t>
  </si>
  <si>
    <t>Column8217</t>
  </si>
  <si>
    <t>Column8218</t>
  </si>
  <si>
    <t>Column8219</t>
  </si>
  <si>
    <t>Column8220</t>
  </si>
  <si>
    <t>Column8221</t>
  </si>
  <si>
    <t>Column8222</t>
  </si>
  <si>
    <t>Column8223</t>
  </si>
  <si>
    <t>Column8224</t>
  </si>
  <si>
    <t>Column8225</t>
  </si>
  <si>
    <t>Column8226</t>
  </si>
  <si>
    <t>Column8227</t>
  </si>
  <si>
    <t>Column8228</t>
  </si>
  <si>
    <t>Column8229</t>
  </si>
  <si>
    <t>Column8230</t>
  </si>
  <si>
    <t>Column8231</t>
  </si>
  <si>
    <t>Column8232</t>
  </si>
  <si>
    <t>Column8233</t>
  </si>
  <si>
    <t>Column8234</t>
  </si>
  <si>
    <t>Column8235</t>
  </si>
  <si>
    <t>Column8236</t>
  </si>
  <si>
    <t>Column8237</t>
  </si>
  <si>
    <t>Column8238</t>
  </si>
  <si>
    <t>Column8239</t>
  </si>
  <si>
    <t>Column8240</t>
  </si>
  <si>
    <t>Column8241</t>
  </si>
  <si>
    <t>Column8242</t>
  </si>
  <si>
    <t>Column8243</t>
  </si>
  <si>
    <t>Column8244</t>
  </si>
  <si>
    <t>Column8245</t>
  </si>
  <si>
    <t>Column8246</t>
  </si>
  <si>
    <t>Column8247</t>
  </si>
  <si>
    <t>Column8248</t>
  </si>
  <si>
    <t>Column8249</t>
  </si>
  <si>
    <t>Column8250</t>
  </si>
  <si>
    <t>Column8251</t>
  </si>
  <si>
    <t>Column8252</t>
  </si>
  <si>
    <t>Column8253</t>
  </si>
  <si>
    <t>Column8254</t>
  </si>
  <si>
    <t>Column8255</t>
  </si>
  <si>
    <t>Column8256</t>
  </si>
  <si>
    <t>Column8257</t>
  </si>
  <si>
    <t>Column8258</t>
  </si>
  <si>
    <t>Column8259</t>
  </si>
  <si>
    <t>Column8260</t>
  </si>
  <si>
    <t>Column8261</t>
  </si>
  <si>
    <t>Column8262</t>
  </si>
  <si>
    <t>Column8263</t>
  </si>
  <si>
    <t>Column8264</t>
  </si>
  <si>
    <t>Column8265</t>
  </si>
  <si>
    <t>Column8266</t>
  </si>
  <si>
    <t>Column8267</t>
  </si>
  <si>
    <t>Column8268</t>
  </si>
  <si>
    <t>Column8269</t>
  </si>
  <si>
    <t>Column8270</t>
  </si>
  <si>
    <t>Column8271</t>
  </si>
  <si>
    <t>Column8272</t>
  </si>
  <si>
    <t>Column8273</t>
  </si>
  <si>
    <t>Column8274</t>
  </si>
  <si>
    <t>Column8275</t>
  </si>
  <si>
    <t>Column8276</t>
  </si>
  <si>
    <t>Column8277</t>
  </si>
  <si>
    <t>Column8278</t>
  </si>
  <si>
    <t>Column8279</t>
  </si>
  <si>
    <t>Column8280</t>
  </si>
  <si>
    <t>Column8281</t>
  </si>
  <si>
    <t>Column8282</t>
  </si>
  <si>
    <t>Column8283</t>
  </si>
  <si>
    <t>Column8284</t>
  </si>
  <si>
    <t>Column8285</t>
  </si>
  <si>
    <t>Column8286</t>
  </si>
  <si>
    <t>Column8287</t>
  </si>
  <si>
    <t>Column8288</t>
  </si>
  <si>
    <t>Column8289</t>
  </si>
  <si>
    <t>Column8290</t>
  </si>
  <si>
    <t>Column8291</t>
  </si>
  <si>
    <t>Column8292</t>
  </si>
  <si>
    <t>Column8293</t>
  </si>
  <si>
    <t>Column8294</t>
  </si>
  <si>
    <t>Column8295</t>
  </si>
  <si>
    <t>Column8296</t>
  </si>
  <si>
    <t>Column8297</t>
  </si>
  <si>
    <t>Column8298</t>
  </si>
  <si>
    <t>Column8299</t>
  </si>
  <si>
    <t>Column8300</t>
  </si>
  <si>
    <t>Column8301</t>
  </si>
  <si>
    <t>Column8302</t>
  </si>
  <si>
    <t>Column8303</t>
  </si>
  <si>
    <t>Column8304</t>
  </si>
  <si>
    <t>Column8305</t>
  </si>
  <si>
    <t>Column8306</t>
  </si>
  <si>
    <t>Column8307</t>
  </si>
  <si>
    <t>Column8308</t>
  </si>
  <si>
    <t>Column8309</t>
  </si>
  <si>
    <t>Column8310</t>
  </si>
  <si>
    <t>Column8311</t>
  </si>
  <si>
    <t>Column8312</t>
  </si>
  <si>
    <t>Column8313</t>
  </si>
  <si>
    <t>Column8314</t>
  </si>
  <si>
    <t>Column8315</t>
  </si>
  <si>
    <t>Column8316</t>
  </si>
  <si>
    <t>Column8317</t>
  </si>
  <si>
    <t>Column8318</t>
  </si>
  <si>
    <t>Column8319</t>
  </si>
  <si>
    <t>Column8320</t>
  </si>
  <si>
    <t>Column8321</t>
  </si>
  <si>
    <t>Column8322</t>
  </si>
  <si>
    <t>Column8323</t>
  </si>
  <si>
    <t>Column8324</t>
  </si>
  <si>
    <t>Column8325</t>
  </si>
  <si>
    <t>Column8326</t>
  </si>
  <si>
    <t>Column8327</t>
  </si>
  <si>
    <t>Column8328</t>
  </si>
  <si>
    <t>Column8329</t>
  </si>
  <si>
    <t>Column8330</t>
  </si>
  <si>
    <t>Column8331</t>
  </si>
  <si>
    <t>Column8332</t>
  </si>
  <si>
    <t>Column8333</t>
  </si>
  <si>
    <t>Column8334</t>
  </si>
  <si>
    <t>Column8335</t>
  </si>
  <si>
    <t>Column8336</t>
  </si>
  <si>
    <t>Column8337</t>
  </si>
  <si>
    <t>Column8338</t>
  </si>
  <si>
    <t>Column8339</t>
  </si>
  <si>
    <t>Column8340</t>
  </si>
  <si>
    <t>Column8341</t>
  </si>
  <si>
    <t>Column8342</t>
  </si>
  <si>
    <t>Column8343</t>
  </si>
  <si>
    <t>Column8344</t>
  </si>
  <si>
    <t>Column8345</t>
  </si>
  <si>
    <t>Column8346</t>
  </si>
  <si>
    <t>Column8347</t>
  </si>
  <si>
    <t>Column8348</t>
  </si>
  <si>
    <t>Column8349</t>
  </si>
  <si>
    <t>Column8350</t>
  </si>
  <si>
    <t>Column8351</t>
  </si>
  <si>
    <t>Column8352</t>
  </si>
  <si>
    <t>Column8353</t>
  </si>
  <si>
    <t>Column8354</t>
  </si>
  <si>
    <t>Column8355</t>
  </si>
  <si>
    <t>Column8356</t>
  </si>
  <si>
    <t>Column8357</t>
  </si>
  <si>
    <t>Column8358</t>
  </si>
  <si>
    <t>Column8359</t>
  </si>
  <si>
    <t>Column8360</t>
  </si>
  <si>
    <t>Column8361</t>
  </si>
  <si>
    <t>Column8362</t>
  </si>
  <si>
    <t>Column8363</t>
  </si>
  <si>
    <t>Column8364</t>
  </si>
  <si>
    <t>Column8365</t>
  </si>
  <si>
    <t>Column8366</t>
  </si>
  <si>
    <t>Column8367</t>
  </si>
  <si>
    <t>Column8368</t>
  </si>
  <si>
    <t>Column8369</t>
  </si>
  <si>
    <t>Column8370</t>
  </si>
  <si>
    <t>Column8371</t>
  </si>
  <si>
    <t>Column8372</t>
  </si>
  <si>
    <t>Column8373</t>
  </si>
  <si>
    <t>Column8374</t>
  </si>
  <si>
    <t>Column8375</t>
  </si>
  <si>
    <t>Column8376</t>
  </si>
  <si>
    <t>Column8377</t>
  </si>
  <si>
    <t>Column8378</t>
  </si>
  <si>
    <t>Column8379</t>
  </si>
  <si>
    <t>Column8380</t>
  </si>
  <si>
    <t>Column8381</t>
  </si>
  <si>
    <t>Column8382</t>
  </si>
  <si>
    <t>Column8383</t>
  </si>
  <si>
    <t>Column8384</t>
  </si>
  <si>
    <t>Column8385</t>
  </si>
  <si>
    <t>Column8386</t>
  </si>
  <si>
    <t>Column8387</t>
  </si>
  <si>
    <t>Column8388</t>
  </si>
  <si>
    <t>Column8389</t>
  </si>
  <si>
    <t>Column8390</t>
  </si>
  <si>
    <t>Column8391</t>
  </si>
  <si>
    <t>Column8392</t>
  </si>
  <si>
    <t>Column8393</t>
  </si>
  <si>
    <t>Column8394</t>
  </si>
  <si>
    <t>Column8395</t>
  </si>
  <si>
    <t>Column8396</t>
  </si>
  <si>
    <t>Column8397</t>
  </si>
  <si>
    <t>Column8398</t>
  </si>
  <si>
    <t>Column8399</t>
  </si>
  <si>
    <t>Column8400</t>
  </si>
  <si>
    <t>Column8401</t>
  </si>
  <si>
    <t>Column8402</t>
  </si>
  <si>
    <t>Column8403</t>
  </si>
  <si>
    <t>Column8404</t>
  </si>
  <si>
    <t>Column8405</t>
  </si>
  <si>
    <t>Column8406</t>
  </si>
  <si>
    <t>Column8407</t>
  </si>
  <si>
    <t>Column8408</t>
  </si>
  <si>
    <t>Column8409</t>
  </si>
  <si>
    <t>Column8410</t>
  </si>
  <si>
    <t>Column8411</t>
  </si>
  <si>
    <t>Column8412</t>
  </si>
  <si>
    <t>Column8413</t>
  </si>
  <si>
    <t>Column8414</t>
  </si>
  <si>
    <t>Column8415</t>
  </si>
  <si>
    <t>Column8416</t>
  </si>
  <si>
    <t>Column8417</t>
  </si>
  <si>
    <t>Column8418</t>
  </si>
  <si>
    <t>Column8419</t>
  </si>
  <si>
    <t>Column8420</t>
  </si>
  <si>
    <t>Column8421</t>
  </si>
  <si>
    <t>Column8422</t>
  </si>
  <si>
    <t>Column8423</t>
  </si>
  <si>
    <t>Column8424</t>
  </si>
  <si>
    <t>Column8425</t>
  </si>
  <si>
    <t>Column8426</t>
  </si>
  <si>
    <t>Column8427</t>
  </si>
  <si>
    <t>Column8428</t>
  </si>
  <si>
    <t>Column8429</t>
  </si>
  <si>
    <t>Column8430</t>
  </si>
  <si>
    <t>Column8431</t>
  </si>
  <si>
    <t>Column8432</t>
  </si>
  <si>
    <t>Column8433</t>
  </si>
  <si>
    <t>Column8434</t>
  </si>
  <si>
    <t>Column8435</t>
  </si>
  <si>
    <t>Column8436</t>
  </si>
  <si>
    <t>Column8437</t>
  </si>
  <si>
    <t>Column8438</t>
  </si>
  <si>
    <t>Column8439</t>
  </si>
  <si>
    <t>Column8440</t>
  </si>
  <si>
    <t>Column8441</t>
  </si>
  <si>
    <t>Column8442</t>
  </si>
  <si>
    <t>Column8443</t>
  </si>
  <si>
    <t>Column8444</t>
  </si>
  <si>
    <t>Column8445</t>
  </si>
  <si>
    <t>Column8446</t>
  </si>
  <si>
    <t>Column8447</t>
  </si>
  <si>
    <t>Column8448</t>
  </si>
  <si>
    <t>Column8449</t>
  </si>
  <si>
    <t>Column8450</t>
  </si>
  <si>
    <t>Column8451</t>
  </si>
  <si>
    <t>Column8452</t>
  </si>
  <si>
    <t>Column8453</t>
  </si>
  <si>
    <t>Column8454</t>
  </si>
  <si>
    <t>Column8455</t>
  </si>
  <si>
    <t>Column8456</t>
  </si>
  <si>
    <t>Column8457</t>
  </si>
  <si>
    <t>Column8458</t>
  </si>
  <si>
    <t>Column8459</t>
  </si>
  <si>
    <t>Column8460</t>
  </si>
  <si>
    <t>Column8461</t>
  </si>
  <si>
    <t>Column8462</t>
  </si>
  <si>
    <t>Column8463</t>
  </si>
  <si>
    <t>Column8464</t>
  </si>
  <si>
    <t>Column8465</t>
  </si>
  <si>
    <t>Column8466</t>
  </si>
  <si>
    <t>Column8467</t>
  </si>
  <si>
    <t>Column8468</t>
  </si>
  <si>
    <t>Column8469</t>
  </si>
  <si>
    <t>Column8470</t>
  </si>
  <si>
    <t>Column8471</t>
  </si>
  <si>
    <t>Column8472</t>
  </si>
  <si>
    <t>Column8473</t>
  </si>
  <si>
    <t>Column8474</t>
  </si>
  <si>
    <t>Column8475</t>
  </si>
  <si>
    <t>Column8476</t>
  </si>
  <si>
    <t>Column8477</t>
  </si>
  <si>
    <t>Column8478</t>
  </si>
  <si>
    <t>Column8479</t>
  </si>
  <si>
    <t>Column8480</t>
  </si>
  <si>
    <t>Column8481</t>
  </si>
  <si>
    <t>Column8482</t>
  </si>
  <si>
    <t>Column8483</t>
  </si>
  <si>
    <t>Column8484</t>
  </si>
  <si>
    <t>Column8485</t>
  </si>
  <si>
    <t>Column8486</t>
  </si>
  <si>
    <t>Column8487</t>
  </si>
  <si>
    <t>Column8488</t>
  </si>
  <si>
    <t>Column8489</t>
  </si>
  <si>
    <t>Column8490</t>
  </si>
  <si>
    <t>Column8491</t>
  </si>
  <si>
    <t>Column8492</t>
  </si>
  <si>
    <t>Column8493</t>
  </si>
  <si>
    <t>Column8494</t>
  </si>
  <si>
    <t>Column8495</t>
  </si>
  <si>
    <t>Column8496</t>
  </si>
  <si>
    <t>Column8497</t>
  </si>
  <si>
    <t>Column8498</t>
  </si>
  <si>
    <t>Column8499</t>
  </si>
  <si>
    <t>Column8500</t>
  </si>
  <si>
    <t>Column8501</t>
  </si>
  <si>
    <t>Column8502</t>
  </si>
  <si>
    <t>Column8503</t>
  </si>
  <si>
    <t>Column8504</t>
  </si>
  <si>
    <t>Column8505</t>
  </si>
  <si>
    <t>Column8506</t>
  </si>
  <si>
    <t>Column8507</t>
  </si>
  <si>
    <t>Column8508</t>
  </si>
  <si>
    <t>Column8509</t>
  </si>
  <si>
    <t>Column8510</t>
  </si>
  <si>
    <t>Column8511</t>
  </si>
  <si>
    <t>Column8512</t>
  </si>
  <si>
    <t>Column8513</t>
  </si>
  <si>
    <t>Column8514</t>
  </si>
  <si>
    <t>Column8515</t>
  </si>
  <si>
    <t>Column8516</t>
  </si>
  <si>
    <t>Column8517</t>
  </si>
  <si>
    <t>Column8518</t>
  </si>
  <si>
    <t>Column8519</t>
  </si>
  <si>
    <t>Column8520</t>
  </si>
  <si>
    <t>Column8521</t>
  </si>
  <si>
    <t>Column8522</t>
  </si>
  <si>
    <t>Column8523</t>
  </si>
  <si>
    <t>Column8524</t>
  </si>
  <si>
    <t>Column8525</t>
  </si>
  <si>
    <t>Column8526</t>
  </si>
  <si>
    <t>Column8527</t>
  </si>
  <si>
    <t>Column8528</t>
  </si>
  <si>
    <t>Column8529</t>
  </si>
  <si>
    <t>Column8530</t>
  </si>
  <si>
    <t>Column8531</t>
  </si>
  <si>
    <t>Column8532</t>
  </si>
  <si>
    <t>Column8533</t>
  </si>
  <si>
    <t>Column8534</t>
  </si>
  <si>
    <t>Column8535</t>
  </si>
  <si>
    <t>Column8536</t>
  </si>
  <si>
    <t>Column8537</t>
  </si>
  <si>
    <t>Column8538</t>
  </si>
  <si>
    <t>Column8539</t>
  </si>
  <si>
    <t>Column8540</t>
  </si>
  <si>
    <t>Column8541</t>
  </si>
  <si>
    <t>Column8542</t>
  </si>
  <si>
    <t>Column8543</t>
  </si>
  <si>
    <t>Column8544</t>
  </si>
  <si>
    <t>Column8545</t>
  </si>
  <si>
    <t>Column8546</t>
  </si>
  <si>
    <t>Column8547</t>
  </si>
  <si>
    <t>Column8548</t>
  </si>
  <si>
    <t>Column8549</t>
  </si>
  <si>
    <t>Column8550</t>
  </si>
  <si>
    <t>Column8551</t>
  </si>
  <si>
    <t>Column8552</t>
  </si>
  <si>
    <t>Column8553</t>
  </si>
  <si>
    <t>Column8554</t>
  </si>
  <si>
    <t>Column8555</t>
  </si>
  <si>
    <t>Column8556</t>
  </si>
  <si>
    <t>Column8557</t>
  </si>
  <si>
    <t>Column8558</t>
  </si>
  <si>
    <t>Column8559</t>
  </si>
  <si>
    <t>Column8560</t>
  </si>
  <si>
    <t>Column8561</t>
  </si>
  <si>
    <t>Column8562</t>
  </si>
  <si>
    <t>Column8563</t>
  </si>
  <si>
    <t>Column8564</t>
  </si>
  <si>
    <t>Column8565</t>
  </si>
  <si>
    <t>Column8566</t>
  </si>
  <si>
    <t>Column8567</t>
  </si>
  <si>
    <t>Column8568</t>
  </si>
  <si>
    <t>Column8569</t>
  </si>
  <si>
    <t>Column8570</t>
  </si>
  <si>
    <t>Column8571</t>
  </si>
  <si>
    <t>Column8572</t>
  </si>
  <si>
    <t>Column8573</t>
  </si>
  <si>
    <t>Column8574</t>
  </si>
  <si>
    <t>Column8575</t>
  </si>
  <si>
    <t>Column8576</t>
  </si>
  <si>
    <t>Column8577</t>
  </si>
  <si>
    <t>Column8578</t>
  </si>
  <si>
    <t>Column8579</t>
  </si>
  <si>
    <t>Column8580</t>
  </si>
  <si>
    <t>Column8581</t>
  </si>
  <si>
    <t>Column8582</t>
  </si>
  <si>
    <t>Column8583</t>
  </si>
  <si>
    <t>Column8584</t>
  </si>
  <si>
    <t>Column8585</t>
  </si>
  <si>
    <t>Column8586</t>
  </si>
  <si>
    <t>Column8587</t>
  </si>
  <si>
    <t>Column8588</t>
  </si>
  <si>
    <t>Column8589</t>
  </si>
  <si>
    <t>Column8590</t>
  </si>
  <si>
    <t>Column8591</t>
  </si>
  <si>
    <t>Column8592</t>
  </si>
  <si>
    <t>Column8593</t>
  </si>
  <si>
    <t>Column8594</t>
  </si>
  <si>
    <t>Column8595</t>
  </si>
  <si>
    <t>Column8596</t>
  </si>
  <si>
    <t>Column8597</t>
  </si>
  <si>
    <t>Column8598</t>
  </si>
  <si>
    <t>Column8599</t>
  </si>
  <si>
    <t>Column8600</t>
  </si>
  <si>
    <t>Column8601</t>
  </si>
  <si>
    <t>Column8602</t>
  </si>
  <si>
    <t>Column8603</t>
  </si>
  <si>
    <t>Column8604</t>
  </si>
  <si>
    <t>Column8605</t>
  </si>
  <si>
    <t>Column8606</t>
  </si>
  <si>
    <t>Column8607</t>
  </si>
  <si>
    <t>Column8608</t>
  </si>
  <si>
    <t>Column8609</t>
  </si>
  <si>
    <t>Column8610</t>
  </si>
  <si>
    <t>Column8611</t>
  </si>
  <si>
    <t>Column8612</t>
  </si>
  <si>
    <t>Column8613</t>
  </si>
  <si>
    <t>Column8614</t>
  </si>
  <si>
    <t>Column8615</t>
  </si>
  <si>
    <t>Column8616</t>
  </si>
  <si>
    <t>Column8617</t>
  </si>
  <si>
    <t>Column8618</t>
  </si>
  <si>
    <t>Column8619</t>
  </si>
  <si>
    <t>Column8620</t>
  </si>
  <si>
    <t>Column8621</t>
  </si>
  <si>
    <t>Column8622</t>
  </si>
  <si>
    <t>Column8623</t>
  </si>
  <si>
    <t>Column8624</t>
  </si>
  <si>
    <t>Column8625</t>
  </si>
  <si>
    <t>Column8626</t>
  </si>
  <si>
    <t>Column8627</t>
  </si>
  <si>
    <t>Column8628</t>
  </si>
  <si>
    <t>Column8629</t>
  </si>
  <si>
    <t>Column8630</t>
  </si>
  <si>
    <t>Column8631</t>
  </si>
  <si>
    <t>Column8632</t>
  </si>
  <si>
    <t>Column8633</t>
  </si>
  <si>
    <t>Column8634</t>
  </si>
  <si>
    <t>Column8635</t>
  </si>
  <si>
    <t>Column8636</t>
  </si>
  <si>
    <t>Column8637</t>
  </si>
  <si>
    <t>Column8638</t>
  </si>
  <si>
    <t>Column8639</t>
  </si>
  <si>
    <t>Column8640</t>
  </si>
  <si>
    <t>Column8641</t>
  </si>
  <si>
    <t>Column8642</t>
  </si>
  <si>
    <t>Column8643</t>
  </si>
  <si>
    <t>Column8644</t>
  </si>
  <si>
    <t>Column8645</t>
  </si>
  <si>
    <t>Column8646</t>
  </si>
  <si>
    <t>Column8647</t>
  </si>
  <si>
    <t>Column8648</t>
  </si>
  <si>
    <t>Column8649</t>
  </si>
  <si>
    <t>Column8650</t>
  </si>
  <si>
    <t>Column8651</t>
  </si>
  <si>
    <t>Column8652</t>
  </si>
  <si>
    <t>Column8653</t>
  </si>
  <si>
    <t>Column8654</t>
  </si>
  <si>
    <t>Column8655</t>
  </si>
  <si>
    <t>Column8656</t>
  </si>
  <si>
    <t>Column8657</t>
  </si>
  <si>
    <t>Column8658</t>
  </si>
  <si>
    <t>Column8659</t>
  </si>
  <si>
    <t>Column8660</t>
  </si>
  <si>
    <t>Column8661</t>
  </si>
  <si>
    <t>Column8662</t>
  </si>
  <si>
    <t>Column8663</t>
  </si>
  <si>
    <t>Column8664</t>
  </si>
  <si>
    <t>Column8665</t>
  </si>
  <si>
    <t>Column8666</t>
  </si>
  <si>
    <t>Column8667</t>
  </si>
  <si>
    <t>Column8668</t>
  </si>
  <si>
    <t>Column8669</t>
  </si>
  <si>
    <t>Column8670</t>
  </si>
  <si>
    <t>Column8671</t>
  </si>
  <si>
    <t>Column8672</t>
  </si>
  <si>
    <t>Column8673</t>
  </si>
  <si>
    <t>Column8674</t>
  </si>
  <si>
    <t>Column8675</t>
  </si>
  <si>
    <t>Column8676</t>
  </si>
  <si>
    <t>Column8677</t>
  </si>
  <si>
    <t>Column8678</t>
  </si>
  <si>
    <t>Column8679</t>
  </si>
  <si>
    <t>Column8680</t>
  </si>
  <si>
    <t>Column8681</t>
  </si>
  <si>
    <t>Column8682</t>
  </si>
  <si>
    <t>Column8683</t>
  </si>
  <si>
    <t>Column8684</t>
  </si>
  <si>
    <t>Column8685</t>
  </si>
  <si>
    <t>Column8686</t>
  </si>
  <si>
    <t>Column8687</t>
  </si>
  <si>
    <t>Column8688</t>
  </si>
  <si>
    <t>Column8689</t>
  </si>
  <si>
    <t>Column8690</t>
  </si>
  <si>
    <t>Column8691</t>
  </si>
  <si>
    <t>Column8692</t>
  </si>
  <si>
    <t>Column8693</t>
  </si>
  <si>
    <t>Column8694</t>
  </si>
  <si>
    <t>Column8695</t>
  </si>
  <si>
    <t>Column8696</t>
  </si>
  <si>
    <t>Column8697</t>
  </si>
  <si>
    <t>Column8698</t>
  </si>
  <si>
    <t>Column8699</t>
  </si>
  <si>
    <t>Column8700</t>
  </si>
  <si>
    <t>Column8701</t>
  </si>
  <si>
    <t>Column8702</t>
  </si>
  <si>
    <t>Column8703</t>
  </si>
  <si>
    <t>Column8704</t>
  </si>
  <si>
    <t>Column8705</t>
  </si>
  <si>
    <t>Column8706</t>
  </si>
  <si>
    <t>Column8707</t>
  </si>
  <si>
    <t>Column8708</t>
  </si>
  <si>
    <t>Column8709</t>
  </si>
  <si>
    <t>Column8710</t>
  </si>
  <si>
    <t>Column8711</t>
  </si>
  <si>
    <t>Column8712</t>
  </si>
  <si>
    <t>Column8713</t>
  </si>
  <si>
    <t>Column8714</t>
  </si>
  <si>
    <t>Column8715</t>
  </si>
  <si>
    <t>Column8716</t>
  </si>
  <si>
    <t>Column8717</t>
  </si>
  <si>
    <t>Column8718</t>
  </si>
  <si>
    <t>Column8719</t>
  </si>
  <si>
    <t>Column8720</t>
  </si>
  <si>
    <t>Column8721</t>
  </si>
  <si>
    <t>Column8722</t>
  </si>
  <si>
    <t>Column8723</t>
  </si>
  <si>
    <t>Column8724</t>
  </si>
  <si>
    <t>Column8725</t>
  </si>
  <si>
    <t>Column8726</t>
  </si>
  <si>
    <t>Column8727</t>
  </si>
  <si>
    <t>Column8728</t>
  </si>
  <si>
    <t>Column8729</t>
  </si>
  <si>
    <t>Column8730</t>
  </si>
  <si>
    <t>Column8731</t>
  </si>
  <si>
    <t>Column8732</t>
  </si>
  <si>
    <t>Column8733</t>
  </si>
  <si>
    <t>Column8734</t>
  </si>
  <si>
    <t>Column8735</t>
  </si>
  <si>
    <t>Column8736</t>
  </si>
  <si>
    <t>Column8737</t>
  </si>
  <si>
    <t>Column8738</t>
  </si>
  <si>
    <t>Column8739</t>
  </si>
  <si>
    <t>Column8740</t>
  </si>
  <si>
    <t>Column8741</t>
  </si>
  <si>
    <t>Column8742</t>
  </si>
  <si>
    <t>Column8743</t>
  </si>
  <si>
    <t>Column8744</t>
  </si>
  <si>
    <t>Column8745</t>
  </si>
  <si>
    <t>Column8746</t>
  </si>
  <si>
    <t>Column8747</t>
  </si>
  <si>
    <t>Column8748</t>
  </si>
  <si>
    <t>Column8749</t>
  </si>
  <si>
    <t>Column8750</t>
  </si>
  <si>
    <t>Column8751</t>
  </si>
  <si>
    <t>Column8752</t>
  </si>
  <si>
    <t>Column8753</t>
  </si>
  <si>
    <t>Column8754</t>
  </si>
  <si>
    <t>Column8755</t>
  </si>
  <si>
    <t>Column8756</t>
  </si>
  <si>
    <t>Column8757</t>
  </si>
  <si>
    <t>Column8758</t>
  </si>
  <si>
    <t>Column8759</t>
  </si>
  <si>
    <t>Column8760</t>
  </si>
  <si>
    <t>Column8761</t>
  </si>
  <si>
    <t>Column8762</t>
  </si>
  <si>
    <t>Column8763</t>
  </si>
  <si>
    <t>Column8764</t>
  </si>
  <si>
    <t>Column8765</t>
  </si>
  <si>
    <t>Column8766</t>
  </si>
  <si>
    <t>Column8767</t>
  </si>
  <si>
    <t>Column8768</t>
  </si>
  <si>
    <t>Column8769</t>
  </si>
  <si>
    <t>Column8770</t>
  </si>
  <si>
    <t>Column8771</t>
  </si>
  <si>
    <t>Column8772</t>
  </si>
  <si>
    <t>Column8773</t>
  </si>
  <si>
    <t>Column8774</t>
  </si>
  <si>
    <t>Column8775</t>
  </si>
  <si>
    <t>Column8776</t>
  </si>
  <si>
    <t>Column8777</t>
  </si>
  <si>
    <t>Column8778</t>
  </si>
  <si>
    <t>Column8779</t>
  </si>
  <si>
    <t>Column8780</t>
  </si>
  <si>
    <t>Column8781</t>
  </si>
  <si>
    <t>Column8782</t>
  </si>
  <si>
    <t>Column8783</t>
  </si>
  <si>
    <t>Column8784</t>
  </si>
  <si>
    <t>Column8785</t>
  </si>
  <si>
    <t>Column8786</t>
  </si>
  <si>
    <t>Column8787</t>
  </si>
  <si>
    <t>Column8788</t>
  </si>
  <si>
    <t>Column8789</t>
  </si>
  <si>
    <t>Column8790</t>
  </si>
  <si>
    <t>Column8791</t>
  </si>
  <si>
    <t>Column8792</t>
  </si>
  <si>
    <t>Column8793</t>
  </si>
  <si>
    <t>Column8794</t>
  </si>
  <si>
    <t>Column8795</t>
  </si>
  <si>
    <t>Column8796</t>
  </si>
  <si>
    <t>Column8797</t>
  </si>
  <si>
    <t>Column8798</t>
  </si>
  <si>
    <t>Column8799</t>
  </si>
  <si>
    <t>Column8800</t>
  </si>
  <si>
    <t>Column8801</t>
  </si>
  <si>
    <t>Column8802</t>
  </si>
  <si>
    <t>Column8803</t>
  </si>
  <si>
    <t>Column8804</t>
  </si>
  <si>
    <t>Column8805</t>
  </si>
  <si>
    <t>Column8806</t>
  </si>
  <si>
    <t>Column8807</t>
  </si>
  <si>
    <t>Column8808</t>
  </si>
  <si>
    <t>Column8809</t>
  </si>
  <si>
    <t>Column8810</t>
  </si>
  <si>
    <t>Column8811</t>
  </si>
  <si>
    <t>Column8812</t>
  </si>
  <si>
    <t>Column8813</t>
  </si>
  <si>
    <t>Column8814</t>
  </si>
  <si>
    <t>Column8815</t>
  </si>
  <si>
    <t>Column8816</t>
  </si>
  <si>
    <t>Column8817</t>
  </si>
  <si>
    <t>Column8818</t>
  </si>
  <si>
    <t>Column8819</t>
  </si>
  <si>
    <t>Column8820</t>
  </si>
  <si>
    <t>Column8821</t>
  </si>
  <si>
    <t>Column8822</t>
  </si>
  <si>
    <t>Column8823</t>
  </si>
  <si>
    <t>Column8824</t>
  </si>
  <si>
    <t>Column8825</t>
  </si>
  <si>
    <t>Column8826</t>
  </si>
  <si>
    <t>Column8827</t>
  </si>
  <si>
    <t>Column8828</t>
  </si>
  <si>
    <t>Column8829</t>
  </si>
  <si>
    <t>Column8830</t>
  </si>
  <si>
    <t>Column8831</t>
  </si>
  <si>
    <t>Column8832</t>
  </si>
  <si>
    <t>Column8833</t>
  </si>
  <si>
    <t>Column8834</t>
  </si>
  <si>
    <t>Column8835</t>
  </si>
  <si>
    <t>Column8836</t>
  </si>
  <si>
    <t>Column8837</t>
  </si>
  <si>
    <t>Column8838</t>
  </si>
  <si>
    <t>Column8839</t>
  </si>
  <si>
    <t>Column8840</t>
  </si>
  <si>
    <t>Column8841</t>
  </si>
  <si>
    <t>Column8842</t>
  </si>
  <si>
    <t>Column8843</t>
  </si>
  <si>
    <t>Column8844</t>
  </si>
  <si>
    <t>Column8845</t>
  </si>
  <si>
    <t>Column8846</t>
  </si>
  <si>
    <t>Column8847</t>
  </si>
  <si>
    <t>Column8848</t>
  </si>
  <si>
    <t>Column8849</t>
  </si>
  <si>
    <t>Column8850</t>
  </si>
  <si>
    <t>Column8851</t>
  </si>
  <si>
    <t>Column8852</t>
  </si>
  <si>
    <t>Column8853</t>
  </si>
  <si>
    <t>Column8854</t>
  </si>
  <si>
    <t>Column8855</t>
  </si>
  <si>
    <t>Column8856</t>
  </si>
  <si>
    <t>Column8857</t>
  </si>
  <si>
    <t>Column8858</t>
  </si>
  <si>
    <t>Column8859</t>
  </si>
  <si>
    <t>Column8860</t>
  </si>
  <si>
    <t>Column8861</t>
  </si>
  <si>
    <t>Column8862</t>
  </si>
  <si>
    <t>Column8863</t>
  </si>
  <si>
    <t>Column8864</t>
  </si>
  <si>
    <t>Column8865</t>
  </si>
  <si>
    <t>Column8866</t>
  </si>
  <si>
    <t>Column8867</t>
  </si>
  <si>
    <t>Column8868</t>
  </si>
  <si>
    <t>Column8869</t>
  </si>
  <si>
    <t>Column8870</t>
  </si>
  <si>
    <t>Column8871</t>
  </si>
  <si>
    <t>Column8872</t>
  </si>
  <si>
    <t>Column8873</t>
  </si>
  <si>
    <t>Column8874</t>
  </si>
  <si>
    <t>Column8875</t>
  </si>
  <si>
    <t>Column8876</t>
  </si>
  <si>
    <t>Column8877</t>
  </si>
  <si>
    <t>Column8878</t>
  </si>
  <si>
    <t>Column8879</t>
  </si>
  <si>
    <t>Column8880</t>
  </si>
  <si>
    <t>Column8881</t>
  </si>
  <si>
    <t>Column8882</t>
  </si>
  <si>
    <t>Column8883</t>
  </si>
  <si>
    <t>Column8884</t>
  </si>
  <si>
    <t>Column8885</t>
  </si>
  <si>
    <t>Column8886</t>
  </si>
  <si>
    <t>Column8887</t>
  </si>
  <si>
    <t>Column8888</t>
  </si>
  <si>
    <t>Column8889</t>
  </si>
  <si>
    <t>Column8890</t>
  </si>
  <si>
    <t>Column8891</t>
  </si>
  <si>
    <t>Column8892</t>
  </si>
  <si>
    <t>Column8893</t>
  </si>
  <si>
    <t>Column8894</t>
  </si>
  <si>
    <t>Column8895</t>
  </si>
  <si>
    <t>Column8896</t>
  </si>
  <si>
    <t>Column8897</t>
  </si>
  <si>
    <t>Column8898</t>
  </si>
  <si>
    <t>Column8899</t>
  </si>
  <si>
    <t>Column8900</t>
  </si>
  <si>
    <t>Column8901</t>
  </si>
  <si>
    <t>Column8902</t>
  </si>
  <si>
    <t>Column8903</t>
  </si>
  <si>
    <t>Column8904</t>
  </si>
  <si>
    <t>Column8905</t>
  </si>
  <si>
    <t>Column8906</t>
  </si>
  <si>
    <t>Column8907</t>
  </si>
  <si>
    <t>Column8908</t>
  </si>
  <si>
    <t>Column8909</t>
  </si>
  <si>
    <t>Column8910</t>
  </si>
  <si>
    <t>Column8911</t>
  </si>
  <si>
    <t>Column8912</t>
  </si>
  <si>
    <t>Column8913</t>
  </si>
  <si>
    <t>Column8914</t>
  </si>
  <si>
    <t>Column8915</t>
  </si>
  <si>
    <t>Column8916</t>
  </si>
  <si>
    <t>Column8917</t>
  </si>
  <si>
    <t>Column8918</t>
  </si>
  <si>
    <t>Column8919</t>
  </si>
  <si>
    <t>Column8920</t>
  </si>
  <si>
    <t>Column8921</t>
  </si>
  <si>
    <t>Column8922</t>
  </si>
  <si>
    <t>Column8923</t>
  </si>
  <si>
    <t>Column8924</t>
  </si>
  <si>
    <t>Column8925</t>
  </si>
  <si>
    <t>Column8926</t>
  </si>
  <si>
    <t>Column8927</t>
  </si>
  <si>
    <t>Column8928</t>
  </si>
  <si>
    <t>Column8929</t>
  </si>
  <si>
    <t>Column8930</t>
  </si>
  <si>
    <t>Column8931</t>
  </si>
  <si>
    <t>Column8932</t>
  </si>
  <si>
    <t>Column8933</t>
  </si>
  <si>
    <t>Column8934</t>
  </si>
  <si>
    <t>Column8935</t>
  </si>
  <si>
    <t>Column8936</t>
  </si>
  <si>
    <t>Column8937</t>
  </si>
  <si>
    <t>Column8938</t>
  </si>
  <si>
    <t>Column8939</t>
  </si>
  <si>
    <t>Column8940</t>
  </si>
  <si>
    <t>Column8941</t>
  </si>
  <si>
    <t>Column8942</t>
  </si>
  <si>
    <t>Column8943</t>
  </si>
  <si>
    <t>Column8944</t>
  </si>
  <si>
    <t>Column8945</t>
  </si>
  <si>
    <t>Column8946</t>
  </si>
  <si>
    <t>Column8947</t>
  </si>
  <si>
    <t>Column8948</t>
  </si>
  <si>
    <t>Column8949</t>
  </si>
  <si>
    <t>Column8950</t>
  </si>
  <si>
    <t>Column8951</t>
  </si>
  <si>
    <t>Column8952</t>
  </si>
  <si>
    <t>Column8953</t>
  </si>
  <si>
    <t>Column8954</t>
  </si>
  <si>
    <t>Column8955</t>
  </si>
  <si>
    <t>Column8956</t>
  </si>
  <si>
    <t>Column8957</t>
  </si>
  <si>
    <t>Column8958</t>
  </si>
  <si>
    <t>Column8959</t>
  </si>
  <si>
    <t>Column8960</t>
  </si>
  <si>
    <t>Column8961</t>
  </si>
  <si>
    <t>Column8962</t>
  </si>
  <si>
    <t>Column8963</t>
  </si>
  <si>
    <t>Column8964</t>
  </si>
  <si>
    <t>Column8965</t>
  </si>
  <si>
    <t>Column8966</t>
  </si>
  <si>
    <t>Column8967</t>
  </si>
  <si>
    <t>Column8968</t>
  </si>
  <si>
    <t>Column8969</t>
  </si>
  <si>
    <t>Column8970</t>
  </si>
  <si>
    <t>Column8971</t>
  </si>
  <si>
    <t>Column8972</t>
  </si>
  <si>
    <t>Column8973</t>
  </si>
  <si>
    <t>Column8974</t>
  </si>
  <si>
    <t>Column8975</t>
  </si>
  <si>
    <t>Column8976</t>
  </si>
  <si>
    <t>Column8977</t>
  </si>
  <si>
    <t>Column8978</t>
  </si>
  <si>
    <t>Column8979</t>
  </si>
  <si>
    <t>Column8980</t>
  </si>
  <si>
    <t>Column8981</t>
  </si>
  <si>
    <t>Column8982</t>
  </si>
  <si>
    <t>Column8983</t>
  </si>
  <si>
    <t>Column8984</t>
  </si>
  <si>
    <t>Column8985</t>
  </si>
  <si>
    <t>Column8986</t>
  </si>
  <si>
    <t>Column8987</t>
  </si>
  <si>
    <t>Column8988</t>
  </si>
  <si>
    <t>Column8989</t>
  </si>
  <si>
    <t>Column8990</t>
  </si>
  <si>
    <t>Column8991</t>
  </si>
  <si>
    <t>Column8992</t>
  </si>
  <si>
    <t>Column8993</t>
  </si>
  <si>
    <t>Column8994</t>
  </si>
  <si>
    <t>Column8995</t>
  </si>
  <si>
    <t>Column8996</t>
  </si>
  <si>
    <t>Column8997</t>
  </si>
  <si>
    <t>Column8998</t>
  </si>
  <si>
    <t>Column8999</t>
  </si>
  <si>
    <t>Column9000</t>
  </si>
  <si>
    <t>Column9001</t>
  </si>
  <si>
    <t>Column9002</t>
  </si>
  <si>
    <t>Column9003</t>
  </si>
  <si>
    <t>Column9004</t>
  </si>
  <si>
    <t>Column9005</t>
  </si>
  <si>
    <t>Column9006</t>
  </si>
  <si>
    <t>Column9007</t>
  </si>
  <si>
    <t>Column9008</t>
  </si>
  <si>
    <t>Column9009</t>
  </si>
  <si>
    <t>Column9010</t>
  </si>
  <si>
    <t>Column9011</t>
  </si>
  <si>
    <t>Column9012</t>
  </si>
  <si>
    <t>Column9013</t>
  </si>
  <si>
    <t>Column9014</t>
  </si>
  <si>
    <t>Column9015</t>
  </si>
  <si>
    <t>Column9016</t>
  </si>
  <si>
    <t>Column9017</t>
  </si>
  <si>
    <t>Column9018</t>
  </si>
  <si>
    <t>Column9019</t>
  </si>
  <si>
    <t>Column9020</t>
  </si>
  <si>
    <t>Column9021</t>
  </si>
  <si>
    <t>Column9022</t>
  </si>
  <si>
    <t>Column9023</t>
  </si>
  <si>
    <t>Column9024</t>
  </si>
  <si>
    <t>Column9025</t>
  </si>
  <si>
    <t>Column9026</t>
  </si>
  <si>
    <t>Column9027</t>
  </si>
  <si>
    <t>Column9028</t>
  </si>
  <si>
    <t>Column9029</t>
  </si>
  <si>
    <t>Column9030</t>
  </si>
  <si>
    <t>Column9031</t>
  </si>
  <si>
    <t>Column9032</t>
  </si>
  <si>
    <t>Column9033</t>
  </si>
  <si>
    <t>Column9034</t>
  </si>
  <si>
    <t>Column9035</t>
  </si>
  <si>
    <t>Column9036</t>
  </si>
  <si>
    <t>Column9037</t>
  </si>
  <si>
    <t>Column9038</t>
  </si>
  <si>
    <t>Column9039</t>
  </si>
  <si>
    <t>Column9040</t>
  </si>
  <si>
    <t>Column9041</t>
  </si>
  <si>
    <t>Column9042</t>
  </si>
  <si>
    <t>Column9043</t>
  </si>
  <si>
    <t>Column9044</t>
  </si>
  <si>
    <t>Column9045</t>
  </si>
  <si>
    <t>Column9046</t>
  </si>
  <si>
    <t>Column9047</t>
  </si>
  <si>
    <t>Column9048</t>
  </si>
  <si>
    <t>Column9049</t>
  </si>
  <si>
    <t>Column9050</t>
  </si>
  <si>
    <t>Column9051</t>
  </si>
  <si>
    <t>Column9052</t>
  </si>
  <si>
    <t>Column9053</t>
  </si>
  <si>
    <t>Column9054</t>
  </si>
  <si>
    <t>Column9055</t>
  </si>
  <si>
    <t>Column9056</t>
  </si>
  <si>
    <t>Column9057</t>
  </si>
  <si>
    <t>Column9058</t>
  </si>
  <si>
    <t>Column9059</t>
  </si>
  <si>
    <t>Column9060</t>
  </si>
  <si>
    <t>Column9061</t>
  </si>
  <si>
    <t>Column9062</t>
  </si>
  <si>
    <t>Column9063</t>
  </si>
  <si>
    <t>Column9064</t>
  </si>
  <si>
    <t>Column9065</t>
  </si>
  <si>
    <t>Column9066</t>
  </si>
  <si>
    <t>Column9067</t>
  </si>
  <si>
    <t>Column9068</t>
  </si>
  <si>
    <t>Column9069</t>
  </si>
  <si>
    <t>Column9070</t>
  </si>
  <si>
    <t>Column9071</t>
  </si>
  <si>
    <t>Column9072</t>
  </si>
  <si>
    <t>Column9073</t>
  </si>
  <si>
    <t>Column9074</t>
  </si>
  <si>
    <t>Column9075</t>
  </si>
  <si>
    <t>Column9076</t>
  </si>
  <si>
    <t>Column9077</t>
  </si>
  <si>
    <t>Column9078</t>
  </si>
  <si>
    <t>Column9079</t>
  </si>
  <si>
    <t>Column9080</t>
  </si>
  <si>
    <t>Column9081</t>
  </si>
  <si>
    <t>Column9082</t>
  </si>
  <si>
    <t>Column9083</t>
  </si>
  <si>
    <t>Column9084</t>
  </si>
  <si>
    <t>Column9085</t>
  </si>
  <si>
    <t>Column9086</t>
  </si>
  <si>
    <t>Column9087</t>
  </si>
  <si>
    <t>Column9088</t>
  </si>
  <si>
    <t>Column9089</t>
  </si>
  <si>
    <t>Column9090</t>
  </si>
  <si>
    <t>Column9091</t>
  </si>
  <si>
    <t>Column9092</t>
  </si>
  <si>
    <t>Column9093</t>
  </si>
  <si>
    <t>Column9094</t>
  </si>
  <si>
    <t>Column9095</t>
  </si>
  <si>
    <t>Column9096</t>
  </si>
  <si>
    <t>Column9097</t>
  </si>
  <si>
    <t>Column9098</t>
  </si>
  <si>
    <t>Column9099</t>
  </si>
  <si>
    <t>Column9100</t>
  </si>
  <si>
    <t>Column9101</t>
  </si>
  <si>
    <t>Column9102</t>
  </si>
  <si>
    <t>Column9103</t>
  </si>
  <si>
    <t>Column9104</t>
  </si>
  <si>
    <t>Column9105</t>
  </si>
  <si>
    <t>Column9106</t>
  </si>
  <si>
    <t>Column9107</t>
  </si>
  <si>
    <t>Column9108</t>
  </si>
  <si>
    <t>Column9109</t>
  </si>
  <si>
    <t>Column9110</t>
  </si>
  <si>
    <t>Column9111</t>
  </si>
  <si>
    <t>Column9112</t>
  </si>
  <si>
    <t>Column9113</t>
  </si>
  <si>
    <t>Column9114</t>
  </si>
  <si>
    <t>Column9115</t>
  </si>
  <si>
    <t>Column9116</t>
  </si>
  <si>
    <t>Column9117</t>
  </si>
  <si>
    <t>Column9118</t>
  </si>
  <si>
    <t>Column9119</t>
  </si>
  <si>
    <t>Column9120</t>
  </si>
  <si>
    <t>Column9121</t>
  </si>
  <si>
    <t>Column9122</t>
  </si>
  <si>
    <t>Column9123</t>
  </si>
  <si>
    <t>Column9124</t>
  </si>
  <si>
    <t>Column9125</t>
  </si>
  <si>
    <t>Column9126</t>
  </si>
  <si>
    <t>Column9127</t>
  </si>
  <si>
    <t>Column9128</t>
  </si>
  <si>
    <t>Column9129</t>
  </si>
  <si>
    <t>Column9130</t>
  </si>
  <si>
    <t>Column9131</t>
  </si>
  <si>
    <t>Column9132</t>
  </si>
  <si>
    <t>Column9133</t>
  </si>
  <si>
    <t>Column9134</t>
  </si>
  <si>
    <t>Column9135</t>
  </si>
  <si>
    <t>Column9136</t>
  </si>
  <si>
    <t>Column9137</t>
  </si>
  <si>
    <t>Column9138</t>
  </si>
  <si>
    <t>Column9139</t>
  </si>
  <si>
    <t>Column9140</t>
  </si>
  <si>
    <t>Column9141</t>
  </si>
  <si>
    <t>Column9142</t>
  </si>
  <si>
    <t>Column9143</t>
  </si>
  <si>
    <t>Column9144</t>
  </si>
  <si>
    <t>Column9145</t>
  </si>
  <si>
    <t>Column9146</t>
  </si>
  <si>
    <t>Column9147</t>
  </si>
  <si>
    <t>Column9148</t>
  </si>
  <si>
    <t>Column9149</t>
  </si>
  <si>
    <t>Column9150</t>
  </si>
  <si>
    <t>Column9151</t>
  </si>
  <si>
    <t>Column9152</t>
  </si>
  <si>
    <t>Column9153</t>
  </si>
  <si>
    <t>Column9154</t>
  </si>
  <si>
    <t>Column9155</t>
  </si>
  <si>
    <t>Column9156</t>
  </si>
  <si>
    <t>Column9157</t>
  </si>
  <si>
    <t>Column9158</t>
  </si>
  <si>
    <t>Column9159</t>
  </si>
  <si>
    <t>Column9160</t>
  </si>
  <si>
    <t>Column9161</t>
  </si>
  <si>
    <t>Column9162</t>
  </si>
  <si>
    <t>Column9163</t>
  </si>
  <si>
    <t>Column9164</t>
  </si>
  <si>
    <t>Column9165</t>
  </si>
  <si>
    <t>Column9166</t>
  </si>
  <si>
    <t>Column9167</t>
  </si>
  <si>
    <t>Column9168</t>
  </si>
  <si>
    <t>Column9169</t>
  </si>
  <si>
    <t>Column9170</t>
  </si>
  <si>
    <t>Column9171</t>
  </si>
  <si>
    <t>Column9172</t>
  </si>
  <si>
    <t>Column9173</t>
  </si>
  <si>
    <t>Column9174</t>
  </si>
  <si>
    <t>Column9175</t>
  </si>
  <si>
    <t>Column9176</t>
  </si>
  <si>
    <t>Column9177</t>
  </si>
  <si>
    <t>Column9178</t>
  </si>
  <si>
    <t>Column9179</t>
  </si>
  <si>
    <t>Column9180</t>
  </si>
  <si>
    <t>Column9181</t>
  </si>
  <si>
    <t>Column9182</t>
  </si>
  <si>
    <t>Column9183</t>
  </si>
  <si>
    <t>Column9184</t>
  </si>
  <si>
    <t>Column9185</t>
  </si>
  <si>
    <t>Column9186</t>
  </si>
  <si>
    <t>Column9187</t>
  </si>
  <si>
    <t>Column9188</t>
  </si>
  <si>
    <t>Column9189</t>
  </si>
  <si>
    <t>Column9190</t>
  </si>
  <si>
    <t>Column9191</t>
  </si>
  <si>
    <t>Column9192</t>
  </si>
  <si>
    <t>Column9193</t>
  </si>
  <si>
    <t>Column9194</t>
  </si>
  <si>
    <t>Column9195</t>
  </si>
  <si>
    <t>Column9196</t>
  </si>
  <si>
    <t>Column9197</t>
  </si>
  <si>
    <t>Column9198</t>
  </si>
  <si>
    <t>Column9199</t>
  </si>
  <si>
    <t>Column9200</t>
  </si>
  <si>
    <t>Column9201</t>
  </si>
  <si>
    <t>Column9202</t>
  </si>
  <si>
    <t>Column9203</t>
  </si>
  <si>
    <t>Column9204</t>
  </si>
  <si>
    <t>Column9205</t>
  </si>
  <si>
    <t>Column9206</t>
  </si>
  <si>
    <t>Column9207</t>
  </si>
  <si>
    <t>Column9208</t>
  </si>
  <si>
    <t>Column9209</t>
  </si>
  <si>
    <t>Column9210</t>
  </si>
  <si>
    <t>Column9211</t>
  </si>
  <si>
    <t>Column9212</t>
  </si>
  <si>
    <t>Column9213</t>
  </si>
  <si>
    <t>Column9214</t>
  </si>
  <si>
    <t>Column9215</t>
  </si>
  <si>
    <t>Column9216</t>
  </si>
  <si>
    <t>Column9217</t>
  </si>
  <si>
    <t>Column9218</t>
  </si>
  <si>
    <t>Column9219</t>
  </si>
  <si>
    <t>Column9220</t>
  </si>
  <si>
    <t>Column9221</t>
  </si>
  <si>
    <t>Column9222</t>
  </si>
  <si>
    <t>Column9223</t>
  </si>
  <si>
    <t>Column9224</t>
  </si>
  <si>
    <t>Column9225</t>
  </si>
  <si>
    <t>Column9226</t>
  </si>
  <si>
    <t>Column9227</t>
  </si>
  <si>
    <t>Column9228</t>
  </si>
  <si>
    <t>Column9229</t>
  </si>
  <si>
    <t>Column9230</t>
  </si>
  <si>
    <t>Column9231</t>
  </si>
  <si>
    <t>Column9232</t>
  </si>
  <si>
    <t>Column9233</t>
  </si>
  <si>
    <t>Column9234</t>
  </si>
  <si>
    <t>Column9235</t>
  </si>
  <si>
    <t>Column9236</t>
  </si>
  <si>
    <t>Column9237</t>
  </si>
  <si>
    <t>Column9238</t>
  </si>
  <si>
    <t>Column9239</t>
  </si>
  <si>
    <t>Column9240</t>
  </si>
  <si>
    <t>Column9241</t>
  </si>
  <si>
    <t>Column9242</t>
  </si>
  <si>
    <t>Column9243</t>
  </si>
  <si>
    <t>Column9244</t>
  </si>
  <si>
    <t>Column9245</t>
  </si>
  <si>
    <t>Column9246</t>
  </si>
  <si>
    <t>Column9247</t>
  </si>
  <si>
    <t>Column9248</t>
  </si>
  <si>
    <t>Column9249</t>
  </si>
  <si>
    <t>Column9250</t>
  </si>
  <si>
    <t>Column9251</t>
  </si>
  <si>
    <t>Column9252</t>
  </si>
  <si>
    <t>Column9253</t>
  </si>
  <si>
    <t>Column9254</t>
  </si>
  <si>
    <t>Column9255</t>
  </si>
  <si>
    <t>Column9256</t>
  </si>
  <si>
    <t>Column9257</t>
  </si>
  <si>
    <t>Column9258</t>
  </si>
  <si>
    <t>Column9259</t>
  </si>
  <si>
    <t>Column9260</t>
  </si>
  <si>
    <t>Column9261</t>
  </si>
  <si>
    <t>Column9262</t>
  </si>
  <si>
    <t>Column9263</t>
  </si>
  <si>
    <t>Column9264</t>
  </si>
  <si>
    <t>Column9265</t>
  </si>
  <si>
    <t>Column9266</t>
  </si>
  <si>
    <t>Column9267</t>
  </si>
  <si>
    <t>Column9268</t>
  </si>
  <si>
    <t>Column9269</t>
  </si>
  <si>
    <t>Column9270</t>
  </si>
  <si>
    <t>Column9271</t>
  </si>
  <si>
    <t>Column9272</t>
  </si>
  <si>
    <t>Column9273</t>
  </si>
  <si>
    <t>Column9274</t>
  </si>
  <si>
    <t>Column9275</t>
  </si>
  <si>
    <t>Column9276</t>
  </si>
  <si>
    <t>Column9277</t>
  </si>
  <si>
    <t>Column9278</t>
  </si>
  <si>
    <t>Column9279</t>
  </si>
  <si>
    <t>Column9280</t>
  </si>
  <si>
    <t>Column9281</t>
  </si>
  <si>
    <t>Column9282</t>
  </si>
  <si>
    <t>Column9283</t>
  </si>
  <si>
    <t>Column9284</t>
  </si>
  <si>
    <t>Column9285</t>
  </si>
  <si>
    <t>Column9286</t>
  </si>
  <si>
    <t>Column9287</t>
  </si>
  <si>
    <t>Column9288</t>
  </si>
  <si>
    <t>Column9289</t>
  </si>
  <si>
    <t>Column9290</t>
  </si>
  <si>
    <t>Column9291</t>
  </si>
  <si>
    <t>Column9292</t>
  </si>
  <si>
    <t>Column9293</t>
  </si>
  <si>
    <t>Column9294</t>
  </si>
  <si>
    <t>Column9295</t>
  </si>
  <si>
    <t>Column9296</t>
  </si>
  <si>
    <t>Column9297</t>
  </si>
  <si>
    <t>Column9298</t>
  </si>
  <si>
    <t>Column9299</t>
  </si>
  <si>
    <t>Column9300</t>
  </si>
  <si>
    <t>Column9301</t>
  </si>
  <si>
    <t>Column9302</t>
  </si>
  <si>
    <t>Column9303</t>
  </si>
  <si>
    <t>Column9304</t>
  </si>
  <si>
    <t>Column9305</t>
  </si>
  <si>
    <t>Column9306</t>
  </si>
  <si>
    <t>Column9307</t>
  </si>
  <si>
    <t>Column9308</t>
  </si>
  <si>
    <t>Column9309</t>
  </si>
  <si>
    <t>Column9310</t>
  </si>
  <si>
    <t>Column9311</t>
  </si>
  <si>
    <t>Column9312</t>
  </si>
  <si>
    <t>Column9313</t>
  </si>
  <si>
    <t>Column9314</t>
  </si>
  <si>
    <t>Column9315</t>
  </si>
  <si>
    <t>Column9316</t>
  </si>
  <si>
    <t>Column9317</t>
  </si>
  <si>
    <t>Column9318</t>
  </si>
  <si>
    <t>Column9319</t>
  </si>
  <si>
    <t>Column9320</t>
  </si>
  <si>
    <t>Column9321</t>
  </si>
  <si>
    <t>Column9322</t>
  </si>
  <si>
    <t>Column9323</t>
  </si>
  <si>
    <t>Column9324</t>
  </si>
  <si>
    <t>Column9325</t>
  </si>
  <si>
    <t>Column9326</t>
  </si>
  <si>
    <t>Column9327</t>
  </si>
  <si>
    <t>Column9328</t>
  </si>
  <si>
    <t>Column9329</t>
  </si>
  <si>
    <t>Column9330</t>
  </si>
  <si>
    <t>Column9331</t>
  </si>
  <si>
    <t>Column9332</t>
  </si>
  <si>
    <t>Column9333</t>
  </si>
  <si>
    <t>Column9334</t>
  </si>
  <si>
    <t>Column9335</t>
  </si>
  <si>
    <t>Column9336</t>
  </si>
  <si>
    <t>Column9337</t>
  </si>
  <si>
    <t>Column9338</t>
  </si>
  <si>
    <t>Column9339</t>
  </si>
  <si>
    <t>Column9340</t>
  </si>
  <si>
    <t>Column9341</t>
  </si>
  <si>
    <t>Column9342</t>
  </si>
  <si>
    <t>Column9343</t>
  </si>
  <si>
    <t>Column9344</t>
  </si>
  <si>
    <t>Column9345</t>
  </si>
  <si>
    <t>Column9346</t>
  </si>
  <si>
    <t>Column9347</t>
  </si>
  <si>
    <t>Column9348</t>
  </si>
  <si>
    <t>Column9349</t>
  </si>
  <si>
    <t>Column9350</t>
  </si>
  <si>
    <t>Column9351</t>
  </si>
  <si>
    <t>Column9352</t>
  </si>
  <si>
    <t>Column9353</t>
  </si>
  <si>
    <t>Column9354</t>
  </si>
  <si>
    <t>Column9355</t>
  </si>
  <si>
    <t>Column9356</t>
  </si>
  <si>
    <t>Column9357</t>
  </si>
  <si>
    <t>Column9358</t>
  </si>
  <si>
    <t>Column9359</t>
  </si>
  <si>
    <t>Column9360</t>
  </si>
  <si>
    <t>Column9361</t>
  </si>
  <si>
    <t>Column9362</t>
  </si>
  <si>
    <t>Column9363</t>
  </si>
  <si>
    <t>Column9364</t>
  </si>
  <si>
    <t>Column9365</t>
  </si>
  <si>
    <t>Column9366</t>
  </si>
  <si>
    <t>Column9367</t>
  </si>
  <si>
    <t>Column9368</t>
  </si>
  <si>
    <t>Column9369</t>
  </si>
  <si>
    <t>Column9370</t>
  </si>
  <si>
    <t>Column9371</t>
  </si>
  <si>
    <t>Column9372</t>
  </si>
  <si>
    <t>Column9373</t>
  </si>
  <si>
    <t>Column9374</t>
  </si>
  <si>
    <t>Column9375</t>
  </si>
  <si>
    <t>Column9376</t>
  </si>
  <si>
    <t>Column9377</t>
  </si>
  <si>
    <t>Column9378</t>
  </si>
  <si>
    <t>Column9379</t>
  </si>
  <si>
    <t>Column9380</t>
  </si>
  <si>
    <t>Column9381</t>
  </si>
  <si>
    <t>Column9382</t>
  </si>
  <si>
    <t>Column9383</t>
  </si>
  <si>
    <t>Column9384</t>
  </si>
  <si>
    <t>Column9385</t>
  </si>
  <si>
    <t>Column9386</t>
  </si>
  <si>
    <t>Column9387</t>
  </si>
  <si>
    <t>Column9388</t>
  </si>
  <si>
    <t>Column9389</t>
  </si>
  <si>
    <t>Column9390</t>
  </si>
  <si>
    <t>Column9391</t>
  </si>
  <si>
    <t>Column9392</t>
  </si>
  <si>
    <t>Column9393</t>
  </si>
  <si>
    <t>Column9394</t>
  </si>
  <si>
    <t>Column9395</t>
  </si>
  <si>
    <t>Column9396</t>
  </si>
  <si>
    <t>Column9397</t>
  </si>
  <si>
    <t>Column9398</t>
  </si>
  <si>
    <t>Column9399</t>
  </si>
  <si>
    <t>Column9400</t>
  </si>
  <si>
    <t>Column9401</t>
  </si>
  <si>
    <t>Column9402</t>
  </si>
  <si>
    <t>Column9403</t>
  </si>
  <si>
    <t>Column9404</t>
  </si>
  <si>
    <t>Column9405</t>
  </si>
  <si>
    <t>Column9406</t>
  </si>
  <si>
    <t>Column9407</t>
  </si>
  <si>
    <t>Column9408</t>
  </si>
  <si>
    <t>Column9409</t>
  </si>
  <si>
    <t>Column9410</t>
  </si>
  <si>
    <t>Column9411</t>
  </si>
  <si>
    <t>Column9412</t>
  </si>
  <si>
    <t>Column9413</t>
  </si>
  <si>
    <t>Column9414</t>
  </si>
  <si>
    <t>Column9415</t>
  </si>
  <si>
    <t>Column9416</t>
  </si>
  <si>
    <t>Column9417</t>
  </si>
  <si>
    <t>Column9418</t>
  </si>
  <si>
    <t>Column9419</t>
  </si>
  <si>
    <t>Column9420</t>
  </si>
  <si>
    <t>Column9421</t>
  </si>
  <si>
    <t>Column9422</t>
  </si>
  <si>
    <t>Column9423</t>
  </si>
  <si>
    <t>Column9424</t>
  </si>
  <si>
    <t>Column9425</t>
  </si>
  <si>
    <t>Column9426</t>
  </si>
  <si>
    <t>Column9427</t>
  </si>
  <si>
    <t>Column9428</t>
  </si>
  <si>
    <t>Column9429</t>
  </si>
  <si>
    <t>Column9430</t>
  </si>
  <si>
    <t>Column9431</t>
  </si>
  <si>
    <t>Column9432</t>
  </si>
  <si>
    <t>Column9433</t>
  </si>
  <si>
    <t>Column9434</t>
  </si>
  <si>
    <t>Column9435</t>
  </si>
  <si>
    <t>Column9436</t>
  </si>
  <si>
    <t>Column9437</t>
  </si>
  <si>
    <t>Column9438</t>
  </si>
  <si>
    <t>Column9439</t>
  </si>
  <si>
    <t>Column9440</t>
  </si>
  <si>
    <t>Column9441</t>
  </si>
  <si>
    <t>Column9442</t>
  </si>
  <si>
    <t>Column9443</t>
  </si>
  <si>
    <t>Column9444</t>
  </si>
  <si>
    <t>Column9445</t>
  </si>
  <si>
    <t>Column9446</t>
  </si>
  <si>
    <t>Column9447</t>
  </si>
  <si>
    <t>Column9448</t>
  </si>
  <si>
    <t>Column9449</t>
  </si>
  <si>
    <t>Column9450</t>
  </si>
  <si>
    <t>Column9451</t>
  </si>
  <si>
    <t>Column9452</t>
  </si>
  <si>
    <t>Column9453</t>
  </si>
  <si>
    <t>Column9454</t>
  </si>
  <si>
    <t>Column9455</t>
  </si>
  <si>
    <t>Column9456</t>
  </si>
  <si>
    <t>Column9457</t>
  </si>
  <si>
    <t>Column9458</t>
  </si>
  <si>
    <t>Column9459</t>
  </si>
  <si>
    <t>Column9460</t>
  </si>
  <si>
    <t>Column9461</t>
  </si>
  <si>
    <t>Column9462</t>
  </si>
  <si>
    <t>Column9463</t>
  </si>
  <si>
    <t>Column9464</t>
  </si>
  <si>
    <t>Column9465</t>
  </si>
  <si>
    <t>Column9466</t>
  </si>
  <si>
    <t>Column9467</t>
  </si>
  <si>
    <t>Column9468</t>
  </si>
  <si>
    <t>Column9469</t>
  </si>
  <si>
    <t>Column9470</t>
  </si>
  <si>
    <t>Column9471</t>
  </si>
  <si>
    <t>Column9472</t>
  </si>
  <si>
    <t>Column9473</t>
  </si>
  <si>
    <t>Column9474</t>
  </si>
  <si>
    <t>Column9475</t>
  </si>
  <si>
    <t>Column9476</t>
  </si>
  <si>
    <t>Column9477</t>
  </si>
  <si>
    <t>Column9478</t>
  </si>
  <si>
    <t>Column9479</t>
  </si>
  <si>
    <t>Column9480</t>
  </si>
  <si>
    <t>Column9481</t>
  </si>
  <si>
    <t>Column9482</t>
  </si>
  <si>
    <t>Column9483</t>
  </si>
  <si>
    <t>Column9484</t>
  </si>
  <si>
    <t>Column9485</t>
  </si>
  <si>
    <t>Column9486</t>
  </si>
  <si>
    <t>Column9487</t>
  </si>
  <si>
    <t>Column9488</t>
  </si>
  <si>
    <t>Column9489</t>
  </si>
  <si>
    <t>Column9490</t>
  </si>
  <si>
    <t>Column9491</t>
  </si>
  <si>
    <t>Column9492</t>
  </si>
  <si>
    <t>Column9493</t>
  </si>
  <si>
    <t>Column9494</t>
  </si>
  <si>
    <t>Column9495</t>
  </si>
  <si>
    <t>Column9496</t>
  </si>
  <si>
    <t>Column9497</t>
  </si>
  <si>
    <t>Column9498</t>
  </si>
  <si>
    <t>Column9499</t>
  </si>
  <si>
    <t>Column9500</t>
  </si>
  <si>
    <t>Column9501</t>
  </si>
  <si>
    <t>Column9502</t>
  </si>
  <si>
    <t>Column9503</t>
  </si>
  <si>
    <t>Column9504</t>
  </si>
  <si>
    <t>Column9505</t>
  </si>
  <si>
    <t>Column9506</t>
  </si>
  <si>
    <t>Column9507</t>
  </si>
  <si>
    <t>Column9508</t>
  </si>
  <si>
    <t>Column9509</t>
  </si>
  <si>
    <t>Column9510</t>
  </si>
  <si>
    <t>Column9511</t>
  </si>
  <si>
    <t>Column9512</t>
  </si>
  <si>
    <t>Column9513</t>
  </si>
  <si>
    <t>Column9514</t>
  </si>
  <si>
    <t>Column9515</t>
  </si>
  <si>
    <t>Column9516</t>
  </si>
  <si>
    <t>Column9517</t>
  </si>
  <si>
    <t>Column9518</t>
  </si>
  <si>
    <t>Column9519</t>
  </si>
  <si>
    <t>Column9520</t>
  </si>
  <si>
    <t>Column9521</t>
  </si>
  <si>
    <t>Column9522</t>
  </si>
  <si>
    <t>Column9523</t>
  </si>
  <si>
    <t>Column9524</t>
  </si>
  <si>
    <t>Column9525</t>
  </si>
  <si>
    <t>Column9526</t>
  </si>
  <si>
    <t>Column9527</t>
  </si>
  <si>
    <t>Column9528</t>
  </si>
  <si>
    <t>Column9529</t>
  </si>
  <si>
    <t>Column9530</t>
  </si>
  <si>
    <t>Column9531</t>
  </si>
  <si>
    <t>Column9532</t>
  </si>
  <si>
    <t>Column9533</t>
  </si>
  <si>
    <t>Column9534</t>
  </si>
  <si>
    <t>Column9535</t>
  </si>
  <si>
    <t>Column9536</t>
  </si>
  <si>
    <t>Column9537</t>
  </si>
  <si>
    <t>Column9538</t>
  </si>
  <si>
    <t>Column9539</t>
  </si>
  <si>
    <t>Column9540</t>
  </si>
  <si>
    <t>Column9541</t>
  </si>
  <si>
    <t>Column9542</t>
  </si>
  <si>
    <t>Column9543</t>
  </si>
  <si>
    <t>Column9544</t>
  </si>
  <si>
    <t>Column9545</t>
  </si>
  <si>
    <t>Column9546</t>
  </si>
  <si>
    <t>Column9547</t>
  </si>
  <si>
    <t>Column9548</t>
  </si>
  <si>
    <t>Column9549</t>
  </si>
  <si>
    <t>Column9550</t>
  </si>
  <si>
    <t>Column9551</t>
  </si>
  <si>
    <t>Column9552</t>
  </si>
  <si>
    <t>Column9553</t>
  </si>
  <si>
    <t>Column9554</t>
  </si>
  <si>
    <t>Column9555</t>
  </si>
  <si>
    <t>Column9556</t>
  </si>
  <si>
    <t>Column9557</t>
  </si>
  <si>
    <t>Column9558</t>
  </si>
  <si>
    <t>Column9559</t>
  </si>
  <si>
    <t>Column9560</t>
  </si>
  <si>
    <t>Column9561</t>
  </si>
  <si>
    <t>Column9562</t>
  </si>
  <si>
    <t>Column9563</t>
  </si>
  <si>
    <t>Column9564</t>
  </si>
  <si>
    <t>Column9565</t>
  </si>
  <si>
    <t>Column9566</t>
  </si>
  <si>
    <t>Column9567</t>
  </si>
  <si>
    <t>Column9568</t>
  </si>
  <si>
    <t>Column9569</t>
  </si>
  <si>
    <t>Column9570</t>
  </si>
  <si>
    <t>Column9571</t>
  </si>
  <si>
    <t>Column9572</t>
  </si>
  <si>
    <t>Column9573</t>
  </si>
  <si>
    <t>Column9574</t>
  </si>
  <si>
    <t>Column9575</t>
  </si>
  <si>
    <t>Column9576</t>
  </si>
  <si>
    <t>Column9577</t>
  </si>
  <si>
    <t>Column9578</t>
  </si>
  <si>
    <t>Column9579</t>
  </si>
  <si>
    <t>Column9580</t>
  </si>
  <si>
    <t>Column9581</t>
  </si>
  <si>
    <t>Column9582</t>
  </si>
  <si>
    <t>Column9583</t>
  </si>
  <si>
    <t>Column9584</t>
  </si>
  <si>
    <t>Column9585</t>
  </si>
  <si>
    <t>Column9586</t>
  </si>
  <si>
    <t>Column9587</t>
  </si>
  <si>
    <t>Column9588</t>
  </si>
  <si>
    <t>Column9589</t>
  </si>
  <si>
    <t>Column9590</t>
  </si>
  <si>
    <t>Column9591</t>
  </si>
  <si>
    <t>Column9592</t>
  </si>
  <si>
    <t>Column9593</t>
  </si>
  <si>
    <t>Column9594</t>
  </si>
  <si>
    <t>Column9595</t>
  </si>
  <si>
    <t>Column9596</t>
  </si>
  <si>
    <t>Column9597</t>
  </si>
  <si>
    <t>Column9598</t>
  </si>
  <si>
    <t>Column9599</t>
  </si>
  <si>
    <t>Column9600</t>
  </si>
  <si>
    <t>Column9601</t>
  </si>
  <si>
    <t>Column9602</t>
  </si>
  <si>
    <t>Column9603</t>
  </si>
  <si>
    <t>Column9604</t>
  </si>
  <si>
    <t>Column9605</t>
  </si>
  <si>
    <t>Column9606</t>
  </si>
  <si>
    <t>Column9607</t>
  </si>
  <si>
    <t>Column9608</t>
  </si>
  <si>
    <t>Column9609</t>
  </si>
  <si>
    <t>Column9610</t>
  </si>
  <si>
    <t>Column9611</t>
  </si>
  <si>
    <t>Column9612</t>
  </si>
  <si>
    <t>Column9613</t>
  </si>
  <si>
    <t>Column9614</t>
  </si>
  <si>
    <t>Column9615</t>
  </si>
  <si>
    <t>Column9616</t>
  </si>
  <si>
    <t>Column9617</t>
  </si>
  <si>
    <t>Column9618</t>
  </si>
  <si>
    <t>Column9619</t>
  </si>
  <si>
    <t>Column9620</t>
  </si>
  <si>
    <t>Column9621</t>
  </si>
  <si>
    <t>Column9622</t>
  </si>
  <si>
    <t>Column9623</t>
  </si>
  <si>
    <t>Column9624</t>
  </si>
  <si>
    <t>Column9625</t>
  </si>
  <si>
    <t>Column9626</t>
  </si>
  <si>
    <t>Column9627</t>
  </si>
  <si>
    <t>Column9628</t>
  </si>
  <si>
    <t>Column9629</t>
  </si>
  <si>
    <t>Column9630</t>
  </si>
  <si>
    <t>Column9631</t>
  </si>
  <si>
    <t>Column9632</t>
  </si>
  <si>
    <t>Column9633</t>
  </si>
  <si>
    <t>Column9634</t>
  </si>
  <si>
    <t>Column9635</t>
  </si>
  <si>
    <t>Column9636</t>
  </si>
  <si>
    <t>Column9637</t>
  </si>
  <si>
    <t>Column9638</t>
  </si>
  <si>
    <t>Column9639</t>
  </si>
  <si>
    <t>Column9640</t>
  </si>
  <si>
    <t>Column9641</t>
  </si>
  <si>
    <t>Column9642</t>
  </si>
  <si>
    <t>Column9643</t>
  </si>
  <si>
    <t>Column9644</t>
  </si>
  <si>
    <t>Column9645</t>
  </si>
  <si>
    <t>Column9646</t>
  </si>
  <si>
    <t>Column9647</t>
  </si>
  <si>
    <t>Column9648</t>
  </si>
  <si>
    <t>Column9649</t>
  </si>
  <si>
    <t>Column9650</t>
  </si>
  <si>
    <t>Column9651</t>
  </si>
  <si>
    <t>Column9652</t>
  </si>
  <si>
    <t>Column9653</t>
  </si>
  <si>
    <t>Column9654</t>
  </si>
  <si>
    <t>Column9655</t>
  </si>
  <si>
    <t>Column9656</t>
  </si>
  <si>
    <t>Column9657</t>
  </si>
  <si>
    <t>Column9658</t>
  </si>
  <si>
    <t>Column9659</t>
  </si>
  <si>
    <t>Column9660</t>
  </si>
  <si>
    <t>Column9661</t>
  </si>
  <si>
    <t>Column9662</t>
  </si>
  <si>
    <t>Column9663</t>
  </si>
  <si>
    <t>Column9664</t>
  </si>
  <si>
    <t>Column9665</t>
  </si>
  <si>
    <t>Column9666</t>
  </si>
  <si>
    <t>Column9667</t>
  </si>
  <si>
    <t>Column9668</t>
  </si>
  <si>
    <t>Column9669</t>
  </si>
  <si>
    <t>Column9670</t>
  </si>
  <si>
    <t>Column9671</t>
  </si>
  <si>
    <t>Column9672</t>
  </si>
  <si>
    <t>Column9673</t>
  </si>
  <si>
    <t>Column9674</t>
  </si>
  <si>
    <t>Column9675</t>
  </si>
  <si>
    <t>Column9676</t>
  </si>
  <si>
    <t>Column9677</t>
  </si>
  <si>
    <t>Column9678</t>
  </si>
  <si>
    <t>Column9679</t>
  </si>
  <si>
    <t>Column9680</t>
  </si>
  <si>
    <t>Column9681</t>
  </si>
  <si>
    <t>Column9682</t>
  </si>
  <si>
    <t>Column9683</t>
  </si>
  <si>
    <t>Column9684</t>
  </si>
  <si>
    <t>Column9685</t>
  </si>
  <si>
    <t>Column9686</t>
  </si>
  <si>
    <t>Column9687</t>
  </si>
  <si>
    <t>Column9688</t>
  </si>
  <si>
    <t>Column9689</t>
  </si>
  <si>
    <t>Column9690</t>
  </si>
  <si>
    <t>Column9691</t>
  </si>
  <si>
    <t>Column9692</t>
  </si>
  <si>
    <t>Column9693</t>
  </si>
  <si>
    <t>Column9694</t>
  </si>
  <si>
    <t>Column9695</t>
  </si>
  <si>
    <t>Column9696</t>
  </si>
  <si>
    <t>Column9697</t>
  </si>
  <si>
    <t>Column9698</t>
  </si>
  <si>
    <t>Column9699</t>
  </si>
  <si>
    <t>Column9700</t>
  </si>
  <si>
    <t>Column9701</t>
  </si>
  <si>
    <t>Column9702</t>
  </si>
  <si>
    <t>Column9703</t>
  </si>
  <si>
    <t>Column9704</t>
  </si>
  <si>
    <t>Column9705</t>
  </si>
  <si>
    <t>Column9706</t>
  </si>
  <si>
    <t>Column9707</t>
  </si>
  <si>
    <t>Column9708</t>
  </si>
  <si>
    <t>Column9709</t>
  </si>
  <si>
    <t>Column9710</t>
  </si>
  <si>
    <t>Column9711</t>
  </si>
  <si>
    <t>Column9712</t>
  </si>
  <si>
    <t>Column9713</t>
  </si>
  <si>
    <t>Column9714</t>
  </si>
  <si>
    <t>Column9715</t>
  </si>
  <si>
    <t>Column9716</t>
  </si>
  <si>
    <t>Column9717</t>
  </si>
  <si>
    <t>Column9718</t>
  </si>
  <si>
    <t>Column9719</t>
  </si>
  <si>
    <t>Column9720</t>
  </si>
  <si>
    <t>Column9721</t>
  </si>
  <si>
    <t>Column9722</t>
  </si>
  <si>
    <t>Column9723</t>
  </si>
  <si>
    <t>Column9724</t>
  </si>
  <si>
    <t>Column9725</t>
  </si>
  <si>
    <t>Column9726</t>
  </si>
  <si>
    <t>Column9727</t>
  </si>
  <si>
    <t>Column9728</t>
  </si>
  <si>
    <t>Column9729</t>
  </si>
  <si>
    <t>Column9730</t>
  </si>
  <si>
    <t>Column9731</t>
  </si>
  <si>
    <t>Column9732</t>
  </si>
  <si>
    <t>Column9733</t>
  </si>
  <si>
    <t>Column9734</t>
  </si>
  <si>
    <t>Column9735</t>
  </si>
  <si>
    <t>Column9736</t>
  </si>
  <si>
    <t>Column9737</t>
  </si>
  <si>
    <t>Column9738</t>
  </si>
  <si>
    <t>Column9739</t>
  </si>
  <si>
    <t>Column9740</t>
  </si>
  <si>
    <t>Column9741</t>
  </si>
  <si>
    <t>Column9742</t>
  </si>
  <si>
    <t>Column9743</t>
  </si>
  <si>
    <t>Column9744</t>
  </si>
  <si>
    <t>Column9745</t>
  </si>
  <si>
    <t>Column9746</t>
  </si>
  <si>
    <t>Column9747</t>
  </si>
  <si>
    <t>Column9748</t>
  </si>
  <si>
    <t>Column9749</t>
  </si>
  <si>
    <t>Column9750</t>
  </si>
  <si>
    <t>Column9751</t>
  </si>
  <si>
    <t>Column9752</t>
  </si>
  <si>
    <t>Column9753</t>
  </si>
  <si>
    <t>Column9754</t>
  </si>
  <si>
    <t>Column9755</t>
  </si>
  <si>
    <t>Column9756</t>
  </si>
  <si>
    <t>Column9757</t>
  </si>
  <si>
    <t>Column9758</t>
  </si>
  <si>
    <t>Column9759</t>
  </si>
  <si>
    <t>Column9760</t>
  </si>
  <si>
    <t>Column9761</t>
  </si>
  <si>
    <t>Column9762</t>
  </si>
  <si>
    <t>Column9763</t>
  </si>
  <si>
    <t>Column9764</t>
  </si>
  <si>
    <t>Column9765</t>
  </si>
  <si>
    <t>Column9766</t>
  </si>
  <si>
    <t>Column9767</t>
  </si>
  <si>
    <t>Column9768</t>
  </si>
  <si>
    <t>Column9769</t>
  </si>
  <si>
    <t>Column9770</t>
  </si>
  <si>
    <t>Column9771</t>
  </si>
  <si>
    <t>Column9772</t>
  </si>
  <si>
    <t>Column9773</t>
  </si>
  <si>
    <t>Column9774</t>
  </si>
  <si>
    <t>Column9775</t>
  </si>
  <si>
    <t>Column9776</t>
  </si>
  <si>
    <t>Column9777</t>
  </si>
  <si>
    <t>Column9778</t>
  </si>
  <si>
    <t>Column9779</t>
  </si>
  <si>
    <t>Column9780</t>
  </si>
  <si>
    <t>Column9781</t>
  </si>
  <si>
    <t>Column9782</t>
  </si>
  <si>
    <t>Column9783</t>
  </si>
  <si>
    <t>Column9784</t>
  </si>
  <si>
    <t>Column9785</t>
  </si>
  <si>
    <t>Column9786</t>
  </si>
  <si>
    <t>Column9787</t>
  </si>
  <si>
    <t>Column9788</t>
  </si>
  <si>
    <t>Column9789</t>
  </si>
  <si>
    <t>Column9790</t>
  </si>
  <si>
    <t>Column9791</t>
  </si>
  <si>
    <t>Column9792</t>
  </si>
  <si>
    <t>Column9793</t>
  </si>
  <si>
    <t>Column9794</t>
  </si>
  <si>
    <t>Column9795</t>
  </si>
  <si>
    <t>Column9796</t>
  </si>
  <si>
    <t>Column9797</t>
  </si>
  <si>
    <t>Column9798</t>
  </si>
  <si>
    <t>Column9799</t>
  </si>
  <si>
    <t>Column9800</t>
  </si>
  <si>
    <t>Column9801</t>
  </si>
  <si>
    <t>Column9802</t>
  </si>
  <si>
    <t>Column9803</t>
  </si>
  <si>
    <t>Column9804</t>
  </si>
  <si>
    <t>Column9805</t>
  </si>
  <si>
    <t>Column9806</t>
  </si>
  <si>
    <t>Column9807</t>
  </si>
  <si>
    <t>Column9808</t>
  </si>
  <si>
    <t>Column9809</t>
  </si>
  <si>
    <t>Column9810</t>
  </si>
  <si>
    <t>Column9811</t>
  </si>
  <si>
    <t>Column9812</t>
  </si>
  <si>
    <t>Column9813</t>
  </si>
  <si>
    <t>Column9814</t>
  </si>
  <si>
    <t>Column9815</t>
  </si>
  <si>
    <t>Column9816</t>
  </si>
  <si>
    <t>Column9817</t>
  </si>
  <si>
    <t>Column9818</t>
  </si>
  <si>
    <t>Column9819</t>
  </si>
  <si>
    <t>Column9820</t>
  </si>
  <si>
    <t>Column9821</t>
  </si>
  <si>
    <t>Column9822</t>
  </si>
  <si>
    <t>Column9823</t>
  </si>
  <si>
    <t>Column9824</t>
  </si>
  <si>
    <t>Column9825</t>
  </si>
  <si>
    <t>Column9826</t>
  </si>
  <si>
    <t>Column9827</t>
  </si>
  <si>
    <t>Column9828</t>
  </si>
  <si>
    <t>Column9829</t>
  </si>
  <si>
    <t>Column9830</t>
  </si>
  <si>
    <t>Column9831</t>
  </si>
  <si>
    <t>Column9832</t>
  </si>
  <si>
    <t>Column9833</t>
  </si>
  <si>
    <t>Column9834</t>
  </si>
  <si>
    <t>Column9835</t>
  </si>
  <si>
    <t>Column9836</t>
  </si>
  <si>
    <t>Column9837</t>
  </si>
  <si>
    <t>Column9838</t>
  </si>
  <si>
    <t>Column9839</t>
  </si>
  <si>
    <t>Column9840</t>
  </si>
  <si>
    <t>Column9841</t>
  </si>
  <si>
    <t>Column9842</t>
  </si>
  <si>
    <t>Column9843</t>
  </si>
  <si>
    <t>Column9844</t>
  </si>
  <si>
    <t>Column9845</t>
  </si>
  <si>
    <t>Column9846</t>
  </si>
  <si>
    <t>Column9847</t>
  </si>
  <si>
    <t>Column9848</t>
  </si>
  <si>
    <t>Column9849</t>
  </si>
  <si>
    <t>Column9850</t>
  </si>
  <si>
    <t>Column9851</t>
  </si>
  <si>
    <t>Column9852</t>
  </si>
  <si>
    <t>Column9853</t>
  </si>
  <si>
    <t>Column9854</t>
  </si>
  <si>
    <t>Column9855</t>
  </si>
  <si>
    <t>Column9856</t>
  </si>
  <si>
    <t>Column9857</t>
  </si>
  <si>
    <t>Column9858</t>
  </si>
  <si>
    <t>Column9859</t>
  </si>
  <si>
    <t>Column9860</t>
  </si>
  <si>
    <t>Column9861</t>
  </si>
  <si>
    <t>Column9862</t>
  </si>
  <si>
    <t>Column9863</t>
  </si>
  <si>
    <t>Column9864</t>
  </si>
  <si>
    <t>Column9865</t>
  </si>
  <si>
    <t>Column9866</t>
  </si>
  <si>
    <t>Column9867</t>
  </si>
  <si>
    <t>Column9868</t>
  </si>
  <si>
    <t>Column9869</t>
  </si>
  <si>
    <t>Column9870</t>
  </si>
  <si>
    <t>Column9871</t>
  </si>
  <si>
    <t>Column9872</t>
  </si>
  <si>
    <t>Column9873</t>
  </si>
  <si>
    <t>Column9874</t>
  </si>
  <si>
    <t>Column9875</t>
  </si>
  <si>
    <t>Column9876</t>
  </si>
  <si>
    <t>Column9877</t>
  </si>
  <si>
    <t>Column9878</t>
  </si>
  <si>
    <t>Column9879</t>
  </si>
  <si>
    <t>Column9880</t>
  </si>
  <si>
    <t>Column9881</t>
  </si>
  <si>
    <t>Column9882</t>
  </si>
  <si>
    <t>Column9883</t>
  </si>
  <si>
    <t>Column9884</t>
  </si>
  <si>
    <t>Column9885</t>
  </si>
  <si>
    <t>Column9886</t>
  </si>
  <si>
    <t>Column9887</t>
  </si>
  <si>
    <t>Column9888</t>
  </si>
  <si>
    <t>Column9889</t>
  </si>
  <si>
    <t>Column9890</t>
  </si>
  <si>
    <t>Column9891</t>
  </si>
  <si>
    <t>Column9892</t>
  </si>
  <si>
    <t>Column9893</t>
  </si>
  <si>
    <t>Column9894</t>
  </si>
  <si>
    <t>Column9895</t>
  </si>
  <si>
    <t>Column9896</t>
  </si>
  <si>
    <t>Column9897</t>
  </si>
  <si>
    <t>Column9898</t>
  </si>
  <si>
    <t>Column9899</t>
  </si>
  <si>
    <t>Column9900</t>
  </si>
  <si>
    <t>Column9901</t>
  </si>
  <si>
    <t>Column9902</t>
  </si>
  <si>
    <t>Column9903</t>
  </si>
  <si>
    <t>Column9904</t>
  </si>
  <si>
    <t>Column9905</t>
  </si>
  <si>
    <t>Column9906</t>
  </si>
  <si>
    <t>Column9907</t>
  </si>
  <si>
    <t>Column9908</t>
  </si>
  <si>
    <t>Column9909</t>
  </si>
  <si>
    <t>Column9910</t>
  </si>
  <si>
    <t>Column9911</t>
  </si>
  <si>
    <t>Column9912</t>
  </si>
  <si>
    <t>Column9913</t>
  </si>
  <si>
    <t>Column9914</t>
  </si>
  <si>
    <t>Column9915</t>
  </si>
  <si>
    <t>Column9916</t>
  </si>
  <si>
    <t>Column9917</t>
  </si>
  <si>
    <t>Column9918</t>
  </si>
  <si>
    <t>Column9919</t>
  </si>
  <si>
    <t>Column9920</t>
  </si>
  <si>
    <t>Column9921</t>
  </si>
  <si>
    <t>Column9922</t>
  </si>
  <si>
    <t>Column9923</t>
  </si>
  <si>
    <t>Column9924</t>
  </si>
  <si>
    <t>Column9925</t>
  </si>
  <si>
    <t>Column9926</t>
  </si>
  <si>
    <t>Column9927</t>
  </si>
  <si>
    <t>Column9928</t>
  </si>
  <si>
    <t>Column9929</t>
  </si>
  <si>
    <t>Column9930</t>
  </si>
  <si>
    <t>Column9931</t>
  </si>
  <si>
    <t>Column9932</t>
  </si>
  <si>
    <t>Column9933</t>
  </si>
  <si>
    <t>Column9934</t>
  </si>
  <si>
    <t>Column9935</t>
  </si>
  <si>
    <t>Column9936</t>
  </si>
  <si>
    <t>Column9937</t>
  </si>
  <si>
    <t>Column9938</t>
  </si>
  <si>
    <t>Column9939</t>
  </si>
  <si>
    <t>Column9940</t>
  </si>
  <si>
    <t>Column9941</t>
  </si>
  <si>
    <t>Column9942</t>
  </si>
  <si>
    <t>Column9943</t>
  </si>
  <si>
    <t>Column9944</t>
  </si>
  <si>
    <t>Column9945</t>
  </si>
  <si>
    <t>Column9946</t>
  </si>
  <si>
    <t>Column9947</t>
  </si>
  <si>
    <t>Column9948</t>
  </si>
  <si>
    <t>Column9949</t>
  </si>
  <si>
    <t>Column9950</t>
  </si>
  <si>
    <t>Column9951</t>
  </si>
  <si>
    <t>Column9952</t>
  </si>
  <si>
    <t>Column9953</t>
  </si>
  <si>
    <t>Column9954</t>
  </si>
  <si>
    <t>Column9955</t>
  </si>
  <si>
    <t>Column9956</t>
  </si>
  <si>
    <t>Column9957</t>
  </si>
  <si>
    <t>Column9958</t>
  </si>
  <si>
    <t>Column9959</t>
  </si>
  <si>
    <t>Column9960</t>
  </si>
  <si>
    <t>Column9961</t>
  </si>
  <si>
    <t>Column9962</t>
  </si>
  <si>
    <t>Column9963</t>
  </si>
  <si>
    <t>Column9964</t>
  </si>
  <si>
    <t>Column9965</t>
  </si>
  <si>
    <t>Column9966</t>
  </si>
  <si>
    <t>Column9967</t>
  </si>
  <si>
    <t>Column9968</t>
  </si>
  <si>
    <t>Column9969</t>
  </si>
  <si>
    <t>Column9970</t>
  </si>
  <si>
    <t>Column9971</t>
  </si>
  <si>
    <t>Column9972</t>
  </si>
  <si>
    <t>Column9973</t>
  </si>
  <si>
    <t>Column9974</t>
  </si>
  <si>
    <t>Column9975</t>
  </si>
  <si>
    <t>Column9976</t>
  </si>
  <si>
    <t>Column9977</t>
  </si>
  <si>
    <t>Column9978</t>
  </si>
  <si>
    <t>Column9979</t>
  </si>
  <si>
    <t>Column9980</t>
  </si>
  <si>
    <t>Column9981</t>
  </si>
  <si>
    <t>Column9982</t>
  </si>
  <si>
    <t>Column9983</t>
  </si>
  <si>
    <t>Column9984</t>
  </si>
  <si>
    <t>Column9985</t>
  </si>
  <si>
    <t>Column9986</t>
  </si>
  <si>
    <t>Column9987</t>
  </si>
  <si>
    <t>Column9988</t>
  </si>
  <si>
    <t>Column9989</t>
  </si>
  <si>
    <t>Column9990</t>
  </si>
  <si>
    <t>Column9991</t>
  </si>
  <si>
    <t>Column9992</t>
  </si>
  <si>
    <t>Column9993</t>
  </si>
  <si>
    <t>Column9994</t>
  </si>
  <si>
    <t>Column9995</t>
  </si>
  <si>
    <t>Column9996</t>
  </si>
  <si>
    <t>Column9997</t>
  </si>
  <si>
    <t>Column9998</t>
  </si>
  <si>
    <t>Column9999</t>
  </si>
  <si>
    <t>Column10000</t>
  </si>
  <si>
    <t>Column10001</t>
  </si>
  <si>
    <t>Column10002</t>
  </si>
  <si>
    <t>Column10003</t>
  </si>
  <si>
    <t>Column10004</t>
  </si>
  <si>
    <t>Column10005</t>
  </si>
  <si>
    <t>Column10006</t>
  </si>
  <si>
    <t>Column10007</t>
  </si>
  <si>
    <t>Column10008</t>
  </si>
  <si>
    <t>Column10009</t>
  </si>
  <si>
    <t>Column10010</t>
  </si>
  <si>
    <t>Column10011</t>
  </si>
  <si>
    <t>Column10012</t>
  </si>
  <si>
    <t>Column10013</t>
  </si>
  <si>
    <t>Column10014</t>
  </si>
  <si>
    <t>Column10015</t>
  </si>
  <si>
    <t>Column10016</t>
  </si>
  <si>
    <t>Column10017</t>
  </si>
  <si>
    <t>Column10018</t>
  </si>
  <si>
    <t>Column10019</t>
  </si>
  <si>
    <t>Column10020</t>
  </si>
  <si>
    <t>Column10021</t>
  </si>
  <si>
    <t>Column10022</t>
  </si>
  <si>
    <t>Column10023</t>
  </si>
  <si>
    <t>Column10024</t>
  </si>
  <si>
    <t>Column10025</t>
  </si>
  <si>
    <t>Column10026</t>
  </si>
  <si>
    <t>Column10027</t>
  </si>
  <si>
    <t>Column10028</t>
  </si>
  <si>
    <t>Column10029</t>
  </si>
  <si>
    <t>Column10030</t>
  </si>
  <si>
    <t>Column10031</t>
  </si>
  <si>
    <t>Column10032</t>
  </si>
  <si>
    <t>Column10033</t>
  </si>
  <si>
    <t>Column10034</t>
  </si>
  <si>
    <t>Column10035</t>
  </si>
  <si>
    <t>Column10036</t>
  </si>
  <si>
    <t>Column10037</t>
  </si>
  <si>
    <t>Column10038</t>
  </si>
  <si>
    <t>Column10039</t>
  </si>
  <si>
    <t>Column10040</t>
  </si>
  <si>
    <t>Column10041</t>
  </si>
  <si>
    <t>Column10042</t>
  </si>
  <si>
    <t>Column10043</t>
  </si>
  <si>
    <t>Column10044</t>
  </si>
  <si>
    <t>Column10045</t>
  </si>
  <si>
    <t>Column10046</t>
  </si>
  <si>
    <t>Column10047</t>
  </si>
  <si>
    <t>Column10048</t>
  </si>
  <si>
    <t>Column10049</t>
  </si>
  <si>
    <t>Column10050</t>
  </si>
  <si>
    <t>Column10051</t>
  </si>
  <si>
    <t>Column10052</t>
  </si>
  <si>
    <t>Column10053</t>
  </si>
  <si>
    <t>Column10054</t>
  </si>
  <si>
    <t>Column10055</t>
  </si>
  <si>
    <t>Column10056</t>
  </si>
  <si>
    <t>Column10057</t>
  </si>
  <si>
    <t>Column10058</t>
  </si>
  <si>
    <t>Column10059</t>
  </si>
  <si>
    <t>Column10060</t>
  </si>
  <si>
    <t>Column10061</t>
  </si>
  <si>
    <t>Column10062</t>
  </si>
  <si>
    <t>Column10063</t>
  </si>
  <si>
    <t>Column10064</t>
  </si>
  <si>
    <t>Column10065</t>
  </si>
  <si>
    <t>Column10066</t>
  </si>
  <si>
    <t>Column10067</t>
  </si>
  <si>
    <t>Column10068</t>
  </si>
  <si>
    <t>Column10069</t>
  </si>
  <si>
    <t>Column10070</t>
  </si>
  <si>
    <t>Column10071</t>
  </si>
  <si>
    <t>Column10072</t>
  </si>
  <si>
    <t>Column10073</t>
  </si>
  <si>
    <t>Column10074</t>
  </si>
  <si>
    <t>Column10075</t>
  </si>
  <si>
    <t>Column10076</t>
  </si>
  <si>
    <t>Column10077</t>
  </si>
  <si>
    <t>Column10078</t>
  </si>
  <si>
    <t>Column10079</t>
  </si>
  <si>
    <t>Column10080</t>
  </si>
  <si>
    <t>Column10081</t>
  </si>
  <si>
    <t>Column10082</t>
  </si>
  <si>
    <t>Column10083</t>
  </si>
  <si>
    <t>Column10084</t>
  </si>
  <si>
    <t>Column10085</t>
  </si>
  <si>
    <t>Column10086</t>
  </si>
  <si>
    <t>Column10087</t>
  </si>
  <si>
    <t>Column10088</t>
  </si>
  <si>
    <t>Column10089</t>
  </si>
  <si>
    <t>Column10090</t>
  </si>
  <si>
    <t>Column10091</t>
  </si>
  <si>
    <t>Column10092</t>
  </si>
  <si>
    <t>Column10093</t>
  </si>
  <si>
    <t>Column10094</t>
  </si>
  <si>
    <t>Column10095</t>
  </si>
  <si>
    <t>Column10096</t>
  </si>
  <si>
    <t>Column10097</t>
  </si>
  <si>
    <t>Column10098</t>
  </si>
  <si>
    <t>Column10099</t>
  </si>
  <si>
    <t>Column10100</t>
  </si>
  <si>
    <t>Column10101</t>
  </si>
  <si>
    <t>Column10102</t>
  </si>
  <si>
    <t>Column10103</t>
  </si>
  <si>
    <t>Column10104</t>
  </si>
  <si>
    <t>Column10105</t>
  </si>
  <si>
    <t>Column10106</t>
  </si>
  <si>
    <t>Column10107</t>
  </si>
  <si>
    <t>Column10108</t>
  </si>
  <si>
    <t>Column10109</t>
  </si>
  <si>
    <t>Column10110</t>
  </si>
  <si>
    <t>Column10111</t>
  </si>
  <si>
    <t>Column10112</t>
  </si>
  <si>
    <t>Column10113</t>
  </si>
  <si>
    <t>Column10114</t>
  </si>
  <si>
    <t>Column10115</t>
  </si>
  <si>
    <t>Column10116</t>
  </si>
  <si>
    <t>Column10117</t>
  </si>
  <si>
    <t>Column10118</t>
  </si>
  <si>
    <t>Column10119</t>
  </si>
  <si>
    <t>Column10120</t>
  </si>
  <si>
    <t>Column10121</t>
  </si>
  <si>
    <t>Column10122</t>
  </si>
  <si>
    <t>Column10123</t>
  </si>
  <si>
    <t>Column10124</t>
  </si>
  <si>
    <t>Column10125</t>
  </si>
  <si>
    <t>Column10126</t>
  </si>
  <si>
    <t>Column10127</t>
  </si>
  <si>
    <t>Column10128</t>
  </si>
  <si>
    <t>Column10129</t>
  </si>
  <si>
    <t>Column10130</t>
  </si>
  <si>
    <t>Column10131</t>
  </si>
  <si>
    <t>Column10132</t>
  </si>
  <si>
    <t>Column10133</t>
  </si>
  <si>
    <t>Column10134</t>
  </si>
  <si>
    <t>Column10135</t>
  </si>
  <si>
    <t>Column10136</t>
  </si>
  <si>
    <t>Column10137</t>
  </si>
  <si>
    <t>Column10138</t>
  </si>
  <si>
    <t>Column10139</t>
  </si>
  <si>
    <t>Column10140</t>
  </si>
  <si>
    <t>Column10141</t>
  </si>
  <si>
    <t>Column10142</t>
  </si>
  <si>
    <t>Column10143</t>
  </si>
  <si>
    <t>Column10144</t>
  </si>
  <si>
    <t>Column10145</t>
  </si>
  <si>
    <t>Column10146</t>
  </si>
  <si>
    <t>Column10147</t>
  </si>
  <si>
    <t>Column10148</t>
  </si>
  <si>
    <t>Column10149</t>
  </si>
  <si>
    <t>Column10150</t>
  </si>
  <si>
    <t>Column10151</t>
  </si>
  <si>
    <t>Column10152</t>
  </si>
  <si>
    <t>Column10153</t>
  </si>
  <si>
    <t>Column10154</t>
  </si>
  <si>
    <t>Column10155</t>
  </si>
  <si>
    <t>Column10156</t>
  </si>
  <si>
    <t>Column10157</t>
  </si>
  <si>
    <t>Column10158</t>
  </si>
  <si>
    <t>Column10159</t>
  </si>
  <si>
    <t>Column10160</t>
  </si>
  <si>
    <t>Column10161</t>
  </si>
  <si>
    <t>Column10162</t>
  </si>
  <si>
    <t>Column10163</t>
  </si>
  <si>
    <t>Column10164</t>
  </si>
  <si>
    <t>Column10165</t>
  </si>
  <si>
    <t>Column10166</t>
  </si>
  <si>
    <t>Column10167</t>
  </si>
  <si>
    <t>Column10168</t>
  </si>
  <si>
    <t>Column10169</t>
  </si>
  <si>
    <t>Column10170</t>
  </si>
  <si>
    <t>Column10171</t>
  </si>
  <si>
    <t>Column10172</t>
  </si>
  <si>
    <t>Column10173</t>
  </si>
  <si>
    <t>Column10174</t>
  </si>
  <si>
    <t>Column10175</t>
  </si>
  <si>
    <t>Column10176</t>
  </si>
  <si>
    <t>Column10177</t>
  </si>
  <si>
    <t>Column10178</t>
  </si>
  <si>
    <t>Column10179</t>
  </si>
  <si>
    <t>Column10180</t>
  </si>
  <si>
    <t>Column10181</t>
  </si>
  <si>
    <t>Column10182</t>
  </si>
  <si>
    <t>Column10183</t>
  </si>
  <si>
    <t>Column10184</t>
  </si>
  <si>
    <t>Column10185</t>
  </si>
  <si>
    <t>Column10186</t>
  </si>
  <si>
    <t>Column10187</t>
  </si>
  <si>
    <t>Column10188</t>
  </si>
  <si>
    <t>Column10189</t>
  </si>
  <si>
    <t>Column10190</t>
  </si>
  <si>
    <t>Column10191</t>
  </si>
  <si>
    <t>Column10192</t>
  </si>
  <si>
    <t>Column10193</t>
  </si>
  <si>
    <t>Column10194</t>
  </si>
  <si>
    <t>Column10195</t>
  </si>
  <si>
    <t>Column10196</t>
  </si>
  <si>
    <t>Column10197</t>
  </si>
  <si>
    <t>Column10198</t>
  </si>
  <si>
    <t>Column10199</t>
  </si>
  <si>
    <t>Column10200</t>
  </si>
  <si>
    <t>Column10201</t>
  </si>
  <si>
    <t>Column10202</t>
  </si>
  <si>
    <t>Column10203</t>
  </si>
  <si>
    <t>Column10204</t>
  </si>
  <si>
    <t>Column10205</t>
  </si>
  <si>
    <t>Column10206</t>
  </si>
  <si>
    <t>Column10207</t>
  </si>
  <si>
    <t>Column10208</t>
  </si>
  <si>
    <t>Column10209</t>
  </si>
  <si>
    <t>Column10210</t>
  </si>
  <si>
    <t>Column10211</t>
  </si>
  <si>
    <t>Column10212</t>
  </si>
  <si>
    <t>Column10213</t>
  </si>
  <si>
    <t>Column10214</t>
  </si>
  <si>
    <t>Column10215</t>
  </si>
  <si>
    <t>Column10216</t>
  </si>
  <si>
    <t>Column10217</t>
  </si>
  <si>
    <t>Column10218</t>
  </si>
  <si>
    <t>Column10219</t>
  </si>
  <si>
    <t>Column10220</t>
  </si>
  <si>
    <t>Column10221</t>
  </si>
  <si>
    <t>Column10222</t>
  </si>
  <si>
    <t>Column10223</t>
  </si>
  <si>
    <t>Column10224</t>
  </si>
  <si>
    <t>Column10225</t>
  </si>
  <si>
    <t>Column10226</t>
  </si>
  <si>
    <t>Column10227</t>
  </si>
  <si>
    <t>Column10228</t>
  </si>
  <si>
    <t>Column10229</t>
  </si>
  <si>
    <t>Column10230</t>
  </si>
  <si>
    <t>Column10231</t>
  </si>
  <si>
    <t>Column10232</t>
  </si>
  <si>
    <t>Column10233</t>
  </si>
  <si>
    <t>Column10234</t>
  </si>
  <si>
    <t>Column10235</t>
  </si>
  <si>
    <t>Column10236</t>
  </si>
  <si>
    <t>Column10237</t>
  </si>
  <si>
    <t>Column10238</t>
  </si>
  <si>
    <t>Column10239</t>
  </si>
  <si>
    <t>Column10240</t>
  </si>
  <si>
    <t>Column10241</t>
  </si>
  <si>
    <t>Column10242</t>
  </si>
  <si>
    <t>Column10243</t>
  </si>
  <si>
    <t>Column10244</t>
  </si>
  <si>
    <t>Column10245</t>
  </si>
  <si>
    <t>Column10246</t>
  </si>
  <si>
    <t>Column10247</t>
  </si>
  <si>
    <t>Column10248</t>
  </si>
  <si>
    <t>Column10249</t>
  </si>
  <si>
    <t>Column10250</t>
  </si>
  <si>
    <t>Column10251</t>
  </si>
  <si>
    <t>Column10252</t>
  </si>
  <si>
    <t>Column10253</t>
  </si>
  <si>
    <t>Column10254</t>
  </si>
  <si>
    <t>Column10255</t>
  </si>
  <si>
    <t>Column10256</t>
  </si>
  <si>
    <t>Column10257</t>
  </si>
  <si>
    <t>Column10258</t>
  </si>
  <si>
    <t>Column10259</t>
  </si>
  <si>
    <t>Column10260</t>
  </si>
  <si>
    <t>Column10261</t>
  </si>
  <si>
    <t>Column10262</t>
  </si>
  <si>
    <t>Column10263</t>
  </si>
  <si>
    <t>Column10264</t>
  </si>
  <si>
    <t>Column10265</t>
  </si>
  <si>
    <t>Column10266</t>
  </si>
  <si>
    <t>Column10267</t>
  </si>
  <si>
    <t>Column10268</t>
  </si>
  <si>
    <t>Column10269</t>
  </si>
  <si>
    <t>Column10270</t>
  </si>
  <si>
    <t>Column10271</t>
  </si>
  <si>
    <t>Column10272</t>
  </si>
  <si>
    <t>Column10273</t>
  </si>
  <si>
    <t>Column10274</t>
  </si>
  <si>
    <t>Column10275</t>
  </si>
  <si>
    <t>Column10276</t>
  </si>
  <si>
    <t>Column10277</t>
  </si>
  <si>
    <t>Column10278</t>
  </si>
  <si>
    <t>Column10279</t>
  </si>
  <si>
    <t>Column10280</t>
  </si>
  <si>
    <t>Column10281</t>
  </si>
  <si>
    <t>Column10282</t>
  </si>
  <si>
    <t>Column10283</t>
  </si>
  <si>
    <t>Column10284</t>
  </si>
  <si>
    <t>Column10285</t>
  </si>
  <si>
    <t>Column10286</t>
  </si>
  <si>
    <t>Column10287</t>
  </si>
  <si>
    <t>Column10288</t>
  </si>
  <si>
    <t>Column10289</t>
  </si>
  <si>
    <t>Column10290</t>
  </si>
  <si>
    <t>Column10291</t>
  </si>
  <si>
    <t>Column10292</t>
  </si>
  <si>
    <t>Column10293</t>
  </si>
  <si>
    <t>Column10294</t>
  </si>
  <si>
    <t>Column10295</t>
  </si>
  <si>
    <t>Column10296</t>
  </si>
  <si>
    <t>Column10297</t>
  </si>
  <si>
    <t>Column10298</t>
  </si>
  <si>
    <t>Column10299</t>
  </si>
  <si>
    <t>Column10300</t>
  </si>
  <si>
    <t>Column10301</t>
  </si>
  <si>
    <t>Column10302</t>
  </si>
  <si>
    <t>Column10303</t>
  </si>
  <si>
    <t>Column10304</t>
  </si>
  <si>
    <t>Column10305</t>
  </si>
  <si>
    <t>Column10306</t>
  </si>
  <si>
    <t>Column10307</t>
  </si>
  <si>
    <t>Column10308</t>
  </si>
  <si>
    <t>Column10309</t>
  </si>
  <si>
    <t>Column10310</t>
  </si>
  <si>
    <t>Column10311</t>
  </si>
  <si>
    <t>Column10312</t>
  </si>
  <si>
    <t>Column10313</t>
  </si>
  <si>
    <t>Column10314</t>
  </si>
  <si>
    <t>Column10315</t>
  </si>
  <si>
    <t>Column10316</t>
  </si>
  <si>
    <t>Column10317</t>
  </si>
  <si>
    <t>Column10318</t>
  </si>
  <si>
    <t>Column10319</t>
  </si>
  <si>
    <t>Column10320</t>
  </si>
  <si>
    <t>Column10321</t>
  </si>
  <si>
    <t>Column10322</t>
  </si>
  <si>
    <t>Column10323</t>
  </si>
  <si>
    <t>Column10324</t>
  </si>
  <si>
    <t>Column10325</t>
  </si>
  <si>
    <t>Column10326</t>
  </si>
  <si>
    <t>Column10327</t>
  </si>
  <si>
    <t>Column10328</t>
  </si>
  <si>
    <t>Column10329</t>
  </si>
  <si>
    <t>Column10330</t>
  </si>
  <si>
    <t>Column10331</t>
  </si>
  <si>
    <t>Column10332</t>
  </si>
  <si>
    <t>Column10333</t>
  </si>
  <si>
    <t>Column10334</t>
  </si>
  <si>
    <t>Column10335</t>
  </si>
  <si>
    <t>Column10336</t>
  </si>
  <si>
    <t>Column10337</t>
  </si>
  <si>
    <t>Column10338</t>
  </si>
  <si>
    <t>Column10339</t>
  </si>
  <si>
    <t>Column10340</t>
  </si>
  <si>
    <t>Column10341</t>
  </si>
  <si>
    <t>Column10342</t>
  </si>
  <si>
    <t>Column10343</t>
  </si>
  <si>
    <t>Column10344</t>
  </si>
  <si>
    <t>Column10345</t>
  </si>
  <si>
    <t>Column10346</t>
  </si>
  <si>
    <t>Column10347</t>
  </si>
  <si>
    <t>Column10348</t>
  </si>
  <si>
    <t>Column10349</t>
  </si>
  <si>
    <t>Column10350</t>
  </si>
  <si>
    <t>Column10351</t>
  </si>
  <si>
    <t>Column10352</t>
  </si>
  <si>
    <t>Column10353</t>
  </si>
  <si>
    <t>Column10354</t>
  </si>
  <si>
    <t>Column10355</t>
  </si>
  <si>
    <t>Column10356</t>
  </si>
  <si>
    <t>Column10357</t>
  </si>
  <si>
    <t>Column10358</t>
  </si>
  <si>
    <t>Column10359</t>
  </si>
  <si>
    <t>Column10360</t>
  </si>
  <si>
    <t>Column10361</t>
  </si>
  <si>
    <t>Column10362</t>
  </si>
  <si>
    <t>Column10363</t>
  </si>
  <si>
    <t>Column10364</t>
  </si>
  <si>
    <t>Column10365</t>
  </si>
  <si>
    <t>Column10366</t>
  </si>
  <si>
    <t>Column10367</t>
  </si>
  <si>
    <t>Column10368</t>
  </si>
  <si>
    <t>Column10369</t>
  </si>
  <si>
    <t>Column10370</t>
  </si>
  <si>
    <t>Column10371</t>
  </si>
  <si>
    <t>Column10372</t>
  </si>
  <si>
    <t>Column10373</t>
  </si>
  <si>
    <t>Column10374</t>
  </si>
  <si>
    <t>Column10375</t>
  </si>
  <si>
    <t>Column10376</t>
  </si>
  <si>
    <t>Column10377</t>
  </si>
  <si>
    <t>Column10378</t>
  </si>
  <si>
    <t>Column10379</t>
  </si>
  <si>
    <t>Column10380</t>
  </si>
  <si>
    <t>Column10381</t>
  </si>
  <si>
    <t>Column10382</t>
  </si>
  <si>
    <t>Column10383</t>
  </si>
  <si>
    <t>Column10384</t>
  </si>
  <si>
    <t>Column10385</t>
  </si>
  <si>
    <t>Column10386</t>
  </si>
  <si>
    <t>Column10387</t>
  </si>
  <si>
    <t>Column10388</t>
  </si>
  <si>
    <t>Column10389</t>
  </si>
  <si>
    <t>Column10390</t>
  </si>
  <si>
    <t>Column10391</t>
  </si>
  <si>
    <t>Column10392</t>
  </si>
  <si>
    <t>Column10393</t>
  </si>
  <si>
    <t>Column10394</t>
  </si>
  <si>
    <t>Column10395</t>
  </si>
  <si>
    <t>Column10396</t>
  </si>
  <si>
    <t>Column10397</t>
  </si>
  <si>
    <t>Column10398</t>
  </si>
  <si>
    <t>Column10399</t>
  </si>
  <si>
    <t>Column10400</t>
  </si>
  <si>
    <t>Column10401</t>
  </si>
  <si>
    <t>Column10402</t>
  </si>
  <si>
    <t>Column10403</t>
  </si>
  <si>
    <t>Column10404</t>
  </si>
  <si>
    <t>Column10405</t>
  </si>
  <si>
    <t>Column10406</t>
  </si>
  <si>
    <t>Column10407</t>
  </si>
  <si>
    <t>Column10408</t>
  </si>
  <si>
    <t>Column10409</t>
  </si>
  <si>
    <t>Column10410</t>
  </si>
  <si>
    <t>Column10411</t>
  </si>
  <si>
    <t>Column10412</t>
  </si>
  <si>
    <t>Column10413</t>
  </si>
  <si>
    <t>Column10414</t>
  </si>
  <si>
    <t>Column10415</t>
  </si>
  <si>
    <t>Column10416</t>
  </si>
  <si>
    <t>Column10417</t>
  </si>
  <si>
    <t>Column10418</t>
  </si>
  <si>
    <t>Column10419</t>
  </si>
  <si>
    <t>Column10420</t>
  </si>
  <si>
    <t>Column10421</t>
  </si>
  <si>
    <t>Column10422</t>
  </si>
  <si>
    <t>Column10423</t>
  </si>
  <si>
    <t>Column10424</t>
  </si>
  <si>
    <t>Column10425</t>
  </si>
  <si>
    <t>Column10426</t>
  </si>
  <si>
    <t>Column10427</t>
  </si>
  <si>
    <t>Column10428</t>
  </si>
  <si>
    <t>Column10429</t>
  </si>
  <si>
    <t>Column10430</t>
  </si>
  <si>
    <t>Column10431</t>
  </si>
  <si>
    <t>Column10432</t>
  </si>
  <si>
    <t>Column10433</t>
  </si>
  <si>
    <t>Column10434</t>
  </si>
  <si>
    <t>Column10435</t>
  </si>
  <si>
    <t>Column10436</t>
  </si>
  <si>
    <t>Column10437</t>
  </si>
  <si>
    <t>Column10438</t>
  </si>
  <si>
    <t>Column10439</t>
  </si>
  <si>
    <t>Column10440</t>
  </si>
  <si>
    <t>Column10441</t>
  </si>
  <si>
    <t>Column10442</t>
  </si>
  <si>
    <t>Column10443</t>
  </si>
  <si>
    <t>Column10444</t>
  </si>
  <si>
    <t>Column10445</t>
  </si>
  <si>
    <t>Column10446</t>
  </si>
  <si>
    <t>Column10447</t>
  </si>
  <si>
    <t>Column10448</t>
  </si>
  <si>
    <t>Column10449</t>
  </si>
  <si>
    <t>Column10450</t>
  </si>
  <si>
    <t>Column10451</t>
  </si>
  <si>
    <t>Column10452</t>
  </si>
  <si>
    <t>Column10453</t>
  </si>
  <si>
    <t>Column10454</t>
  </si>
  <si>
    <t>Column10455</t>
  </si>
  <si>
    <t>Column10456</t>
  </si>
  <si>
    <t>Column10457</t>
  </si>
  <si>
    <t>Column10458</t>
  </si>
  <si>
    <t>Column10459</t>
  </si>
  <si>
    <t>Column10460</t>
  </si>
  <si>
    <t>Column10461</t>
  </si>
  <si>
    <t>Column10462</t>
  </si>
  <si>
    <t>Column10463</t>
  </si>
  <si>
    <t>Column10464</t>
  </si>
  <si>
    <t>Column10465</t>
  </si>
  <si>
    <t>Column10466</t>
  </si>
  <si>
    <t>Column10467</t>
  </si>
  <si>
    <t>Column10468</t>
  </si>
  <si>
    <t>Column10469</t>
  </si>
  <si>
    <t>Column10470</t>
  </si>
  <si>
    <t>Column10471</t>
  </si>
  <si>
    <t>Column10472</t>
  </si>
  <si>
    <t>Column10473</t>
  </si>
  <si>
    <t>Column10474</t>
  </si>
  <si>
    <t>Column10475</t>
  </si>
  <si>
    <t>Column10476</t>
  </si>
  <si>
    <t>Column10477</t>
  </si>
  <si>
    <t>Column10478</t>
  </si>
  <si>
    <t>Column10479</t>
  </si>
  <si>
    <t>Column10480</t>
  </si>
  <si>
    <t>Column10481</t>
  </si>
  <si>
    <t>Column10482</t>
  </si>
  <si>
    <t>Column10483</t>
  </si>
  <si>
    <t>Column10484</t>
  </si>
  <si>
    <t>Column10485</t>
  </si>
  <si>
    <t>Column10486</t>
  </si>
  <si>
    <t>Column10487</t>
  </si>
  <si>
    <t>Column10488</t>
  </si>
  <si>
    <t>Column10489</t>
  </si>
  <si>
    <t>Column10490</t>
  </si>
  <si>
    <t>Column10491</t>
  </si>
  <si>
    <t>Column10492</t>
  </si>
  <si>
    <t>Column10493</t>
  </si>
  <si>
    <t>Column10494</t>
  </si>
  <si>
    <t>Column10495</t>
  </si>
  <si>
    <t>Column10496</t>
  </si>
  <si>
    <t>Column10497</t>
  </si>
  <si>
    <t>Column10498</t>
  </si>
  <si>
    <t>Column10499</t>
  </si>
  <si>
    <t>Column10500</t>
  </si>
  <si>
    <t>Column10501</t>
  </si>
  <si>
    <t>Column10502</t>
  </si>
  <si>
    <t>Column10503</t>
  </si>
  <si>
    <t>Column10504</t>
  </si>
  <si>
    <t>Column10505</t>
  </si>
  <si>
    <t>Column10506</t>
  </si>
  <si>
    <t>Column10507</t>
  </si>
  <si>
    <t>Column10508</t>
  </si>
  <si>
    <t>Column10509</t>
  </si>
  <si>
    <t>Column10510</t>
  </si>
  <si>
    <t>Column10511</t>
  </si>
  <si>
    <t>Column10512</t>
  </si>
  <si>
    <t>Column10513</t>
  </si>
  <si>
    <t>Column10514</t>
  </si>
  <si>
    <t>Column10515</t>
  </si>
  <si>
    <t>Column10516</t>
  </si>
  <si>
    <t>Column10517</t>
  </si>
  <si>
    <t>Column10518</t>
  </si>
  <si>
    <t>Column10519</t>
  </si>
  <si>
    <t>Column10520</t>
  </si>
  <si>
    <t>Column10521</t>
  </si>
  <si>
    <t>Column10522</t>
  </si>
  <si>
    <t>Column10523</t>
  </si>
  <si>
    <t>Column10524</t>
  </si>
  <si>
    <t>Column10525</t>
  </si>
  <si>
    <t>Column10526</t>
  </si>
  <si>
    <t>Column10527</t>
  </si>
  <si>
    <t>Column10528</t>
  </si>
  <si>
    <t>Column10529</t>
  </si>
  <si>
    <t>Column10530</t>
  </si>
  <si>
    <t>Column10531</t>
  </si>
  <si>
    <t>Column10532</t>
  </si>
  <si>
    <t>Column10533</t>
  </si>
  <si>
    <t>Column10534</t>
  </si>
  <si>
    <t>Column10535</t>
  </si>
  <si>
    <t>Column10536</t>
  </si>
  <si>
    <t>Column10537</t>
  </si>
  <si>
    <t>Column10538</t>
  </si>
  <si>
    <t>Column10539</t>
  </si>
  <si>
    <t>Column10540</t>
  </si>
  <si>
    <t>Column10541</t>
  </si>
  <si>
    <t>Column10542</t>
  </si>
  <si>
    <t>Column10543</t>
  </si>
  <si>
    <t>Column10544</t>
  </si>
  <si>
    <t>Column10545</t>
  </si>
  <si>
    <t>Column10546</t>
  </si>
  <si>
    <t>Column10547</t>
  </si>
  <si>
    <t>Column10548</t>
  </si>
  <si>
    <t>Column10549</t>
  </si>
  <si>
    <t>Column10550</t>
  </si>
  <si>
    <t>Column10551</t>
  </si>
  <si>
    <t>Column10552</t>
  </si>
  <si>
    <t>Column10553</t>
  </si>
  <si>
    <t>Column10554</t>
  </si>
  <si>
    <t>Column10555</t>
  </si>
  <si>
    <t>Column10556</t>
  </si>
  <si>
    <t>Column10557</t>
  </si>
  <si>
    <t>Column10558</t>
  </si>
  <si>
    <t>Column10559</t>
  </si>
  <si>
    <t>Column10560</t>
  </si>
  <si>
    <t>Column10561</t>
  </si>
  <si>
    <t>Column10562</t>
  </si>
  <si>
    <t>Column10563</t>
  </si>
  <si>
    <t>Column10564</t>
  </si>
  <si>
    <t>Column10565</t>
  </si>
  <si>
    <t>Column10566</t>
  </si>
  <si>
    <t>Column10567</t>
  </si>
  <si>
    <t>Column10568</t>
  </si>
  <si>
    <t>Column10569</t>
  </si>
  <si>
    <t>Column10570</t>
  </si>
  <si>
    <t>Column10571</t>
  </si>
  <si>
    <t>Column10572</t>
  </si>
  <si>
    <t>Column10573</t>
  </si>
  <si>
    <t>Column10574</t>
  </si>
  <si>
    <t>Column10575</t>
  </si>
  <si>
    <t>Column10576</t>
  </si>
  <si>
    <t>Column10577</t>
  </si>
  <si>
    <t>Column10578</t>
  </si>
  <si>
    <t>Column10579</t>
  </si>
  <si>
    <t>Column10580</t>
  </si>
  <si>
    <t>Column10581</t>
  </si>
  <si>
    <t>Column10582</t>
  </si>
  <si>
    <t>Column10583</t>
  </si>
  <si>
    <t>Column10584</t>
  </si>
  <si>
    <t>Column10585</t>
  </si>
  <si>
    <t>Column10586</t>
  </si>
  <si>
    <t>Column10587</t>
  </si>
  <si>
    <t>Column10588</t>
  </si>
  <si>
    <t>Column10589</t>
  </si>
  <si>
    <t>Column10590</t>
  </si>
  <si>
    <t>Column10591</t>
  </si>
  <si>
    <t>Column10592</t>
  </si>
  <si>
    <t>Column10593</t>
  </si>
  <si>
    <t>Column10594</t>
  </si>
  <si>
    <t>Column10595</t>
  </si>
  <si>
    <t>Column10596</t>
  </si>
  <si>
    <t>Column10597</t>
  </si>
  <si>
    <t>Column10598</t>
  </si>
  <si>
    <t>Column10599</t>
  </si>
  <si>
    <t>Column10600</t>
  </si>
  <si>
    <t>Column10601</t>
  </si>
  <si>
    <t>Column10602</t>
  </si>
  <si>
    <t>Column10603</t>
  </si>
  <si>
    <t>Column10604</t>
  </si>
  <si>
    <t>Column10605</t>
  </si>
  <si>
    <t>Column10606</t>
  </si>
  <si>
    <t>Column10607</t>
  </si>
  <si>
    <t>Column10608</t>
  </si>
  <si>
    <t>Column10609</t>
  </si>
  <si>
    <t>Column10610</t>
  </si>
  <si>
    <t>Column10611</t>
  </si>
  <si>
    <t>Column10612</t>
  </si>
  <si>
    <t>Column10613</t>
  </si>
  <si>
    <t>Column10614</t>
  </si>
  <si>
    <t>Column10615</t>
  </si>
  <si>
    <t>Column10616</t>
  </si>
  <si>
    <t>Column10617</t>
  </si>
  <si>
    <t>Column10618</t>
  </si>
  <si>
    <t>Column10619</t>
  </si>
  <si>
    <t>Column10620</t>
  </si>
  <si>
    <t>Column10621</t>
  </si>
  <si>
    <t>Column10622</t>
  </si>
  <si>
    <t>Column10623</t>
  </si>
  <si>
    <t>Column10624</t>
  </si>
  <si>
    <t>Column10625</t>
  </si>
  <si>
    <t>Column10626</t>
  </si>
  <si>
    <t>Column10627</t>
  </si>
  <si>
    <t>Column10628</t>
  </si>
  <si>
    <t>Column10629</t>
  </si>
  <si>
    <t>Column10630</t>
  </si>
  <si>
    <t>Column10631</t>
  </si>
  <si>
    <t>Column10632</t>
  </si>
  <si>
    <t>Column10633</t>
  </si>
  <si>
    <t>Column10634</t>
  </si>
  <si>
    <t>Column10635</t>
  </si>
  <si>
    <t>Column10636</t>
  </si>
  <si>
    <t>Column10637</t>
  </si>
  <si>
    <t>Column10638</t>
  </si>
  <si>
    <t>Column10639</t>
  </si>
  <si>
    <t>Column10640</t>
  </si>
  <si>
    <t>Column10641</t>
  </si>
  <si>
    <t>Column10642</t>
  </si>
  <si>
    <t>Column10643</t>
  </si>
  <si>
    <t>Column10644</t>
  </si>
  <si>
    <t>Column10645</t>
  </si>
  <si>
    <t>Column10646</t>
  </si>
  <si>
    <t>Column10647</t>
  </si>
  <si>
    <t>Column10648</t>
  </si>
  <si>
    <t>Column10649</t>
  </si>
  <si>
    <t>Column10650</t>
  </si>
  <si>
    <t>Column10651</t>
  </si>
  <si>
    <t>Column10652</t>
  </si>
  <si>
    <t>Column10653</t>
  </si>
  <si>
    <t>Column10654</t>
  </si>
  <si>
    <t>Column10655</t>
  </si>
  <si>
    <t>Column10656</t>
  </si>
  <si>
    <t>Column10657</t>
  </si>
  <si>
    <t>Column10658</t>
  </si>
  <si>
    <t>Column10659</t>
  </si>
  <si>
    <t>Column10660</t>
  </si>
  <si>
    <t>Column10661</t>
  </si>
  <si>
    <t>Column10662</t>
  </si>
  <si>
    <t>Column10663</t>
  </si>
  <si>
    <t>Column10664</t>
  </si>
  <si>
    <t>Column10665</t>
  </si>
  <si>
    <t>Column10666</t>
  </si>
  <si>
    <t>Column10667</t>
  </si>
  <si>
    <t>Column10668</t>
  </si>
  <si>
    <t>Column10669</t>
  </si>
  <si>
    <t>Column10670</t>
  </si>
  <si>
    <t>Column10671</t>
  </si>
  <si>
    <t>Column10672</t>
  </si>
  <si>
    <t>Column10673</t>
  </si>
  <si>
    <t>Column10674</t>
  </si>
  <si>
    <t>Column10675</t>
  </si>
  <si>
    <t>Column10676</t>
  </si>
  <si>
    <t>Column10677</t>
  </si>
  <si>
    <t>Column10678</t>
  </si>
  <si>
    <t>Column10679</t>
  </si>
  <si>
    <t>Column10680</t>
  </si>
  <si>
    <t>Column10681</t>
  </si>
  <si>
    <t>Column10682</t>
  </si>
  <si>
    <t>Column10683</t>
  </si>
  <si>
    <t>Column10684</t>
  </si>
  <si>
    <t>Column10685</t>
  </si>
  <si>
    <t>Column10686</t>
  </si>
  <si>
    <t>Column10687</t>
  </si>
  <si>
    <t>Column10688</t>
  </si>
  <si>
    <t>Column10689</t>
  </si>
  <si>
    <t>Column10690</t>
  </si>
  <si>
    <t>Column10691</t>
  </si>
  <si>
    <t>Column10692</t>
  </si>
  <si>
    <t>Column10693</t>
  </si>
  <si>
    <t>Column10694</t>
  </si>
  <si>
    <t>Column10695</t>
  </si>
  <si>
    <t>Column10696</t>
  </si>
  <si>
    <t>Column10697</t>
  </si>
  <si>
    <t>Column10698</t>
  </si>
  <si>
    <t>Column10699</t>
  </si>
  <si>
    <t>Column10700</t>
  </si>
  <si>
    <t>Column10701</t>
  </si>
  <si>
    <t>Column10702</t>
  </si>
  <si>
    <t>Column10703</t>
  </si>
  <si>
    <t>Column10704</t>
  </si>
  <si>
    <t>Column10705</t>
  </si>
  <si>
    <t>Column10706</t>
  </si>
  <si>
    <t>Column10707</t>
  </si>
  <si>
    <t>Column10708</t>
  </si>
  <si>
    <t>Column10709</t>
  </si>
  <si>
    <t>Column10710</t>
  </si>
  <si>
    <t>Column10711</t>
  </si>
  <si>
    <t>Column10712</t>
  </si>
  <si>
    <t>Column10713</t>
  </si>
  <si>
    <t>Column10714</t>
  </si>
  <si>
    <t>Column10715</t>
  </si>
  <si>
    <t>Column10716</t>
  </si>
  <si>
    <t>Column10717</t>
  </si>
  <si>
    <t>Column10718</t>
  </si>
  <si>
    <t>Column10719</t>
  </si>
  <si>
    <t>Column10720</t>
  </si>
  <si>
    <t>Column10721</t>
  </si>
  <si>
    <t>Column10722</t>
  </si>
  <si>
    <t>Column10723</t>
  </si>
  <si>
    <t>Column10724</t>
  </si>
  <si>
    <t>Column10725</t>
  </si>
  <si>
    <t>Column10726</t>
  </si>
  <si>
    <t>Column10727</t>
  </si>
  <si>
    <t>Column10728</t>
  </si>
  <si>
    <t>Column10729</t>
  </si>
  <si>
    <t>Column10730</t>
  </si>
  <si>
    <t>Column10731</t>
  </si>
  <si>
    <t>Column10732</t>
  </si>
  <si>
    <t>Column10733</t>
  </si>
  <si>
    <t>Column10734</t>
  </si>
  <si>
    <t>Column10735</t>
  </si>
  <si>
    <t>Column10736</t>
  </si>
  <si>
    <t>Column10737</t>
  </si>
  <si>
    <t>Column10738</t>
  </si>
  <si>
    <t>Column10739</t>
  </si>
  <si>
    <t>Column10740</t>
  </si>
  <si>
    <t>Column10741</t>
  </si>
  <si>
    <t>Column10742</t>
  </si>
  <si>
    <t>Column10743</t>
  </si>
  <si>
    <t>Column10744</t>
  </si>
  <si>
    <t>Column10745</t>
  </si>
  <si>
    <t>Column10746</t>
  </si>
  <si>
    <t>Column10747</t>
  </si>
  <si>
    <t>Column10748</t>
  </si>
  <si>
    <t>Column10749</t>
  </si>
  <si>
    <t>Column10750</t>
  </si>
  <si>
    <t>Column10751</t>
  </si>
  <si>
    <t>Column10752</t>
  </si>
  <si>
    <t>Column10753</t>
  </si>
  <si>
    <t>Column10754</t>
  </si>
  <si>
    <t>Column10755</t>
  </si>
  <si>
    <t>Column10756</t>
  </si>
  <si>
    <t>Column10757</t>
  </si>
  <si>
    <t>Column10758</t>
  </si>
  <si>
    <t>Column10759</t>
  </si>
  <si>
    <t>Column10760</t>
  </si>
  <si>
    <t>Column10761</t>
  </si>
  <si>
    <t>Column10762</t>
  </si>
  <si>
    <t>Column10763</t>
  </si>
  <si>
    <t>Column10764</t>
  </si>
  <si>
    <t>Column10765</t>
  </si>
  <si>
    <t>Column10766</t>
  </si>
  <si>
    <t>Column10767</t>
  </si>
  <si>
    <t>Column10768</t>
  </si>
  <si>
    <t>Column10769</t>
  </si>
  <si>
    <t>Column10770</t>
  </si>
  <si>
    <t>Column10771</t>
  </si>
  <si>
    <t>Column10772</t>
  </si>
  <si>
    <t>Column10773</t>
  </si>
  <si>
    <t>Column10774</t>
  </si>
  <si>
    <t>Column10775</t>
  </si>
  <si>
    <t>Column10776</t>
  </si>
  <si>
    <t>Column10777</t>
  </si>
  <si>
    <t>Column10778</t>
  </si>
  <si>
    <t>Column10779</t>
  </si>
  <si>
    <t>Column10780</t>
  </si>
  <si>
    <t>Column10781</t>
  </si>
  <si>
    <t>Column10782</t>
  </si>
  <si>
    <t>Column10783</t>
  </si>
  <si>
    <t>Column10784</t>
  </si>
  <si>
    <t>Column10785</t>
  </si>
  <si>
    <t>Column10786</t>
  </si>
  <si>
    <t>Column10787</t>
  </si>
  <si>
    <t>Column10788</t>
  </si>
  <si>
    <t>Column10789</t>
  </si>
  <si>
    <t>Column10790</t>
  </si>
  <si>
    <t>Column10791</t>
  </si>
  <si>
    <t>Column10792</t>
  </si>
  <si>
    <t>Column10793</t>
  </si>
  <si>
    <t>Column10794</t>
  </si>
  <si>
    <t>Column10795</t>
  </si>
  <si>
    <t>Column10796</t>
  </si>
  <si>
    <t>Column10797</t>
  </si>
  <si>
    <t>Column10798</t>
  </si>
  <si>
    <t>Column10799</t>
  </si>
  <si>
    <t>Column10800</t>
  </si>
  <si>
    <t>Column10801</t>
  </si>
  <si>
    <t>Column10802</t>
  </si>
  <si>
    <t>Column10803</t>
  </si>
  <si>
    <t>Column10804</t>
  </si>
  <si>
    <t>Column10805</t>
  </si>
  <si>
    <t>Column10806</t>
  </si>
  <si>
    <t>Column10807</t>
  </si>
  <si>
    <t>Column10808</t>
  </si>
  <si>
    <t>Column10809</t>
  </si>
  <si>
    <t>Column10810</t>
  </si>
  <si>
    <t>Column10811</t>
  </si>
  <si>
    <t>Column10812</t>
  </si>
  <si>
    <t>Column10813</t>
  </si>
  <si>
    <t>Column10814</t>
  </si>
  <si>
    <t>Column10815</t>
  </si>
  <si>
    <t>Column10816</t>
  </si>
  <si>
    <t>Column10817</t>
  </si>
  <si>
    <t>Column10818</t>
  </si>
  <si>
    <t>Column10819</t>
  </si>
  <si>
    <t>Column10820</t>
  </si>
  <si>
    <t>Column10821</t>
  </si>
  <si>
    <t>Column10822</t>
  </si>
  <si>
    <t>Column10823</t>
  </si>
  <si>
    <t>Column10824</t>
  </si>
  <si>
    <t>Column10825</t>
  </si>
  <si>
    <t>Column10826</t>
  </si>
  <si>
    <t>Column10827</t>
  </si>
  <si>
    <t>Column10828</t>
  </si>
  <si>
    <t>Column10829</t>
  </si>
  <si>
    <t>Column10830</t>
  </si>
  <si>
    <t>Column10831</t>
  </si>
  <si>
    <t>Column10832</t>
  </si>
  <si>
    <t>Column10833</t>
  </si>
  <si>
    <t>Column10834</t>
  </si>
  <si>
    <t>Column10835</t>
  </si>
  <si>
    <t>Column10836</t>
  </si>
  <si>
    <t>Column10837</t>
  </si>
  <si>
    <t>Column10838</t>
  </si>
  <si>
    <t>Column10839</t>
  </si>
  <si>
    <t>Column10840</t>
  </si>
  <si>
    <t>Column10841</t>
  </si>
  <si>
    <t>Column10842</t>
  </si>
  <si>
    <t>Column10843</t>
  </si>
  <si>
    <t>Column10844</t>
  </si>
  <si>
    <t>Column10845</t>
  </si>
  <si>
    <t>Column10846</t>
  </si>
  <si>
    <t>Column10847</t>
  </si>
  <si>
    <t>Column10848</t>
  </si>
  <si>
    <t>Column10849</t>
  </si>
  <si>
    <t>Column10850</t>
  </si>
  <si>
    <t>Column10851</t>
  </si>
  <si>
    <t>Column10852</t>
  </si>
  <si>
    <t>Column10853</t>
  </si>
  <si>
    <t>Column10854</t>
  </si>
  <si>
    <t>Column10855</t>
  </si>
  <si>
    <t>Column10856</t>
  </si>
  <si>
    <t>Column10857</t>
  </si>
  <si>
    <t>Column10858</t>
  </si>
  <si>
    <t>Column10859</t>
  </si>
  <si>
    <t>Column10860</t>
  </si>
  <si>
    <t>Column10861</t>
  </si>
  <si>
    <t>Column10862</t>
  </si>
  <si>
    <t>Column10863</t>
  </si>
  <si>
    <t>Column10864</t>
  </si>
  <si>
    <t>Column10865</t>
  </si>
  <si>
    <t>Column10866</t>
  </si>
  <si>
    <t>Column10867</t>
  </si>
  <si>
    <t>Column10868</t>
  </si>
  <si>
    <t>Column10869</t>
  </si>
  <si>
    <t>Column10870</t>
  </si>
  <si>
    <t>Column10871</t>
  </si>
  <si>
    <t>Column10872</t>
  </si>
  <si>
    <t>Column10873</t>
  </si>
  <si>
    <t>Column10874</t>
  </si>
  <si>
    <t>Column10875</t>
  </si>
  <si>
    <t>Column10876</t>
  </si>
  <si>
    <t>Column10877</t>
  </si>
  <si>
    <t>Column10878</t>
  </si>
  <si>
    <t>Column10879</t>
  </si>
  <si>
    <t>Column10880</t>
  </si>
  <si>
    <t>Column10881</t>
  </si>
  <si>
    <t>Column10882</t>
  </si>
  <si>
    <t>Column10883</t>
  </si>
  <si>
    <t>Column10884</t>
  </si>
  <si>
    <t>Column10885</t>
  </si>
  <si>
    <t>Column10886</t>
  </si>
  <si>
    <t>Column10887</t>
  </si>
  <si>
    <t>Column10888</t>
  </si>
  <si>
    <t>Column10889</t>
  </si>
  <si>
    <t>Column10890</t>
  </si>
  <si>
    <t>Column10891</t>
  </si>
  <si>
    <t>Column10892</t>
  </si>
  <si>
    <t>Column10893</t>
  </si>
  <si>
    <t>Column10894</t>
  </si>
  <si>
    <t>Column10895</t>
  </si>
  <si>
    <t>Column10896</t>
  </si>
  <si>
    <t>Column10897</t>
  </si>
  <si>
    <t>Column10898</t>
  </si>
  <si>
    <t>Column10899</t>
  </si>
  <si>
    <t>Column10900</t>
  </si>
  <si>
    <t>Column10901</t>
  </si>
  <si>
    <t>Column10902</t>
  </si>
  <si>
    <t>Column10903</t>
  </si>
  <si>
    <t>Column10904</t>
  </si>
  <si>
    <t>Column10905</t>
  </si>
  <si>
    <t>Column10906</t>
  </si>
  <si>
    <t>Column10907</t>
  </si>
  <si>
    <t>Column10908</t>
  </si>
  <si>
    <t>Column10909</t>
  </si>
  <si>
    <t>Column10910</t>
  </si>
  <si>
    <t>Column10911</t>
  </si>
  <si>
    <t>Column10912</t>
  </si>
  <si>
    <t>Column10913</t>
  </si>
  <si>
    <t>Column10914</t>
  </si>
  <si>
    <t>Column10915</t>
  </si>
  <si>
    <t>Column10916</t>
  </si>
  <si>
    <t>Column10917</t>
  </si>
  <si>
    <t>Column10918</t>
  </si>
  <si>
    <t>Column10919</t>
  </si>
  <si>
    <t>Column10920</t>
  </si>
  <si>
    <t>Column10921</t>
  </si>
  <si>
    <t>Column10922</t>
  </si>
  <si>
    <t>Column10923</t>
  </si>
  <si>
    <t>Column10924</t>
  </si>
  <si>
    <t>Column10925</t>
  </si>
  <si>
    <t>Column10926</t>
  </si>
  <si>
    <t>Column10927</t>
  </si>
  <si>
    <t>Column10928</t>
  </si>
  <si>
    <t>Column10929</t>
  </si>
  <si>
    <t>Column10930</t>
  </si>
  <si>
    <t>Column10931</t>
  </si>
  <si>
    <t>Column10932</t>
  </si>
  <si>
    <t>Column10933</t>
  </si>
  <si>
    <t>Column10934</t>
  </si>
  <si>
    <t>Column10935</t>
  </si>
  <si>
    <t>Column10936</t>
  </si>
  <si>
    <t>Column10937</t>
  </si>
  <si>
    <t>Column10938</t>
  </si>
  <si>
    <t>Column10939</t>
  </si>
  <si>
    <t>Column10940</t>
  </si>
  <si>
    <t>Column10941</t>
  </si>
  <si>
    <t>Column10942</t>
  </si>
  <si>
    <t>Column10943</t>
  </si>
  <si>
    <t>Column10944</t>
  </si>
  <si>
    <t>Column10945</t>
  </si>
  <si>
    <t>Column10946</t>
  </si>
  <si>
    <t>Column10947</t>
  </si>
  <si>
    <t>Column10948</t>
  </si>
  <si>
    <t>Column10949</t>
  </si>
  <si>
    <t>Column10950</t>
  </si>
  <si>
    <t>Column10951</t>
  </si>
  <si>
    <t>Column10952</t>
  </si>
  <si>
    <t>Column10953</t>
  </si>
  <si>
    <t>Column10954</t>
  </si>
  <si>
    <t>Column10955</t>
  </si>
  <si>
    <t>Column10956</t>
  </si>
  <si>
    <t>Column10957</t>
  </si>
  <si>
    <t>Column10958</t>
  </si>
  <si>
    <t>Column10959</t>
  </si>
  <si>
    <t>Column10960</t>
  </si>
  <si>
    <t>Column10961</t>
  </si>
  <si>
    <t>Column10962</t>
  </si>
  <si>
    <t>Column10963</t>
  </si>
  <si>
    <t>Column10964</t>
  </si>
  <si>
    <t>Column10965</t>
  </si>
  <si>
    <t>Column10966</t>
  </si>
  <si>
    <t>Column10967</t>
  </si>
  <si>
    <t>Column10968</t>
  </si>
  <si>
    <t>Column10969</t>
  </si>
  <si>
    <t>Column10970</t>
  </si>
  <si>
    <t>Column10971</t>
  </si>
  <si>
    <t>Column10972</t>
  </si>
  <si>
    <t>Column10973</t>
  </si>
  <si>
    <t>Column10974</t>
  </si>
  <si>
    <t>Column10975</t>
  </si>
  <si>
    <t>Column10976</t>
  </si>
  <si>
    <t>Column10977</t>
  </si>
  <si>
    <t>Column10978</t>
  </si>
  <si>
    <t>Column10979</t>
  </si>
  <si>
    <t>Column10980</t>
  </si>
  <si>
    <t>Column10981</t>
  </si>
  <si>
    <t>Column10982</t>
  </si>
  <si>
    <t>Column10983</t>
  </si>
  <si>
    <t>Column10984</t>
  </si>
  <si>
    <t>Column10985</t>
  </si>
  <si>
    <t>Column10986</t>
  </si>
  <si>
    <t>Column10987</t>
  </si>
  <si>
    <t>Column10988</t>
  </si>
  <si>
    <t>Column10989</t>
  </si>
  <si>
    <t>Column10990</t>
  </si>
  <si>
    <t>Column10991</t>
  </si>
  <si>
    <t>Column10992</t>
  </si>
  <si>
    <t>Column10993</t>
  </si>
  <si>
    <t>Column10994</t>
  </si>
  <si>
    <t>Column10995</t>
  </si>
  <si>
    <t>Column10996</t>
  </si>
  <si>
    <t>Column10997</t>
  </si>
  <si>
    <t>Column10998</t>
  </si>
  <si>
    <t>Column10999</t>
  </si>
  <si>
    <t>Column11000</t>
  </si>
  <si>
    <t>Column11001</t>
  </si>
  <si>
    <t>Column11002</t>
  </si>
  <si>
    <t>Column11003</t>
  </si>
  <si>
    <t>Column11004</t>
  </si>
  <si>
    <t>Column11005</t>
  </si>
  <si>
    <t>Column11006</t>
  </si>
  <si>
    <t>Column11007</t>
  </si>
  <si>
    <t>Column11008</t>
  </si>
  <si>
    <t>Column11009</t>
  </si>
  <si>
    <t>Column11010</t>
  </si>
  <si>
    <t>Column11011</t>
  </si>
  <si>
    <t>Column11012</t>
  </si>
  <si>
    <t>Column11013</t>
  </si>
  <si>
    <t>Column11014</t>
  </si>
  <si>
    <t>Column11015</t>
  </si>
  <si>
    <t>Column11016</t>
  </si>
  <si>
    <t>Column11017</t>
  </si>
  <si>
    <t>Column11018</t>
  </si>
  <si>
    <t>Column11019</t>
  </si>
  <si>
    <t>Column11020</t>
  </si>
  <si>
    <t>Column11021</t>
  </si>
  <si>
    <t>Column11022</t>
  </si>
  <si>
    <t>Column11023</t>
  </si>
  <si>
    <t>Column11024</t>
  </si>
  <si>
    <t>Column11025</t>
  </si>
  <si>
    <t>Column11026</t>
  </si>
  <si>
    <t>Column11027</t>
  </si>
  <si>
    <t>Column11028</t>
  </si>
  <si>
    <t>Column11029</t>
  </si>
  <si>
    <t>Column11030</t>
  </si>
  <si>
    <t>Column11031</t>
  </si>
  <si>
    <t>Column11032</t>
  </si>
  <si>
    <t>Column11033</t>
  </si>
  <si>
    <t>Column11034</t>
  </si>
  <si>
    <t>Column11035</t>
  </si>
  <si>
    <t>Column11036</t>
  </si>
  <si>
    <t>Column11037</t>
  </si>
  <si>
    <t>Column11038</t>
  </si>
  <si>
    <t>Column11039</t>
  </si>
  <si>
    <t>Column11040</t>
  </si>
  <si>
    <t>Column11041</t>
  </si>
  <si>
    <t>Column11042</t>
  </si>
  <si>
    <t>Column11043</t>
  </si>
  <si>
    <t>Column11044</t>
  </si>
  <si>
    <t>Column11045</t>
  </si>
  <si>
    <t>Column11046</t>
  </si>
  <si>
    <t>Column11047</t>
  </si>
  <si>
    <t>Column11048</t>
  </si>
  <si>
    <t>Column11049</t>
  </si>
  <si>
    <t>Column11050</t>
  </si>
  <si>
    <t>Column11051</t>
  </si>
  <si>
    <t>Column11052</t>
  </si>
  <si>
    <t>Column11053</t>
  </si>
  <si>
    <t>Column11054</t>
  </si>
  <si>
    <t>Column11055</t>
  </si>
  <si>
    <t>Column11056</t>
  </si>
  <si>
    <t>Column11057</t>
  </si>
  <si>
    <t>Column11058</t>
  </si>
  <si>
    <t>Column11059</t>
  </si>
  <si>
    <t>Column11060</t>
  </si>
  <si>
    <t>Column11061</t>
  </si>
  <si>
    <t>Column11062</t>
  </si>
  <si>
    <t>Column11063</t>
  </si>
  <si>
    <t>Column11064</t>
  </si>
  <si>
    <t>Column11065</t>
  </si>
  <si>
    <t>Column11066</t>
  </si>
  <si>
    <t>Column11067</t>
  </si>
  <si>
    <t>Column11068</t>
  </si>
  <si>
    <t>Column11069</t>
  </si>
  <si>
    <t>Column11070</t>
  </si>
  <si>
    <t>Column11071</t>
  </si>
  <si>
    <t>Column11072</t>
  </si>
  <si>
    <t>Column11073</t>
  </si>
  <si>
    <t>Column11074</t>
  </si>
  <si>
    <t>Column11075</t>
  </si>
  <si>
    <t>Column11076</t>
  </si>
  <si>
    <t>Column11077</t>
  </si>
  <si>
    <t>Column11078</t>
  </si>
  <si>
    <t>Column11079</t>
  </si>
  <si>
    <t>Column11080</t>
  </si>
  <si>
    <t>Column11081</t>
  </si>
  <si>
    <t>Column11082</t>
  </si>
  <si>
    <t>Column11083</t>
  </si>
  <si>
    <t>Column11084</t>
  </si>
  <si>
    <t>Column11085</t>
  </si>
  <si>
    <t>Column11086</t>
  </si>
  <si>
    <t>Column11087</t>
  </si>
  <si>
    <t>Column11088</t>
  </si>
  <si>
    <t>Column11089</t>
  </si>
  <si>
    <t>Column11090</t>
  </si>
  <si>
    <t>Column11091</t>
  </si>
  <si>
    <t>Column11092</t>
  </si>
  <si>
    <t>Column11093</t>
  </si>
  <si>
    <t>Column11094</t>
  </si>
  <si>
    <t>Column11095</t>
  </si>
  <si>
    <t>Column11096</t>
  </si>
  <si>
    <t>Column11097</t>
  </si>
  <si>
    <t>Column11098</t>
  </si>
  <si>
    <t>Column11099</t>
  </si>
  <si>
    <t>Column11100</t>
  </si>
  <si>
    <t>Column11101</t>
  </si>
  <si>
    <t>Column11102</t>
  </si>
  <si>
    <t>Column11103</t>
  </si>
  <si>
    <t>Column11104</t>
  </si>
  <si>
    <t>Column11105</t>
  </si>
  <si>
    <t>Column11106</t>
  </si>
  <si>
    <t>Column11107</t>
  </si>
  <si>
    <t>Column11108</t>
  </si>
  <si>
    <t>Column11109</t>
  </si>
  <si>
    <t>Column11110</t>
  </si>
  <si>
    <t>Column11111</t>
  </si>
  <si>
    <t>Column11112</t>
  </si>
  <si>
    <t>Column11113</t>
  </si>
  <si>
    <t>Column11114</t>
  </si>
  <si>
    <t>Column11115</t>
  </si>
  <si>
    <t>Column11116</t>
  </si>
  <si>
    <t>Column11117</t>
  </si>
  <si>
    <t>Column11118</t>
  </si>
  <si>
    <t>Column11119</t>
  </si>
  <si>
    <t>Column11120</t>
  </si>
  <si>
    <t>Column11121</t>
  </si>
  <si>
    <t>Column11122</t>
  </si>
  <si>
    <t>Column11123</t>
  </si>
  <si>
    <t>Column11124</t>
  </si>
  <si>
    <t>Column11125</t>
  </si>
  <si>
    <t>Column11126</t>
  </si>
  <si>
    <t>Column11127</t>
  </si>
  <si>
    <t>Column11128</t>
  </si>
  <si>
    <t>Column11129</t>
  </si>
  <si>
    <t>Column11130</t>
  </si>
  <si>
    <t>Column11131</t>
  </si>
  <si>
    <t>Column11132</t>
  </si>
  <si>
    <t>Column11133</t>
  </si>
  <si>
    <t>Column11134</t>
  </si>
  <si>
    <t>Column11135</t>
  </si>
  <si>
    <t>Column11136</t>
  </si>
  <si>
    <t>Column11137</t>
  </si>
  <si>
    <t>Column11138</t>
  </si>
  <si>
    <t>Column11139</t>
  </si>
  <si>
    <t>Column11140</t>
  </si>
  <si>
    <t>Column11141</t>
  </si>
  <si>
    <t>Column11142</t>
  </si>
  <si>
    <t>Column11143</t>
  </si>
  <si>
    <t>Column11144</t>
  </si>
  <si>
    <t>Column11145</t>
  </si>
  <si>
    <t>Column11146</t>
  </si>
  <si>
    <t>Column11147</t>
  </si>
  <si>
    <t>Column11148</t>
  </si>
  <si>
    <t>Column11149</t>
  </si>
  <si>
    <t>Column11150</t>
  </si>
  <si>
    <t>Column11151</t>
  </si>
  <si>
    <t>Column11152</t>
  </si>
  <si>
    <t>Column11153</t>
  </si>
  <si>
    <t>Column11154</t>
  </si>
  <si>
    <t>Column11155</t>
  </si>
  <si>
    <t>Column11156</t>
  </si>
  <si>
    <t>Column11157</t>
  </si>
  <si>
    <t>Column11158</t>
  </si>
  <si>
    <t>Column11159</t>
  </si>
  <si>
    <t>Column11160</t>
  </si>
  <si>
    <t>Column11161</t>
  </si>
  <si>
    <t>Column11162</t>
  </si>
  <si>
    <t>Column11163</t>
  </si>
  <si>
    <t>Column11164</t>
  </si>
  <si>
    <t>Column11165</t>
  </si>
  <si>
    <t>Column11166</t>
  </si>
  <si>
    <t>Column11167</t>
  </si>
  <si>
    <t>Column11168</t>
  </si>
  <si>
    <t>Column11169</t>
  </si>
  <si>
    <t>Column11170</t>
  </si>
  <si>
    <t>Column11171</t>
  </si>
  <si>
    <t>Column11172</t>
  </si>
  <si>
    <t>Column11173</t>
  </si>
  <si>
    <t>Column11174</t>
  </si>
  <si>
    <t>Column11175</t>
  </si>
  <si>
    <t>Column11176</t>
  </si>
  <si>
    <t>Column11177</t>
  </si>
  <si>
    <t>Column11178</t>
  </si>
  <si>
    <t>Column11179</t>
  </si>
  <si>
    <t>Column11180</t>
  </si>
  <si>
    <t>Column11181</t>
  </si>
  <si>
    <t>Column11182</t>
  </si>
  <si>
    <t>Column11183</t>
  </si>
  <si>
    <t>Column11184</t>
  </si>
  <si>
    <t>Column11185</t>
  </si>
  <si>
    <t>Column11186</t>
  </si>
  <si>
    <t>Column11187</t>
  </si>
  <si>
    <t>Column11188</t>
  </si>
  <si>
    <t>Column11189</t>
  </si>
  <si>
    <t>Column11190</t>
  </si>
  <si>
    <t>Column11191</t>
  </si>
  <si>
    <t>Column11192</t>
  </si>
  <si>
    <t>Column11193</t>
  </si>
  <si>
    <t>Column11194</t>
  </si>
  <si>
    <t>Column11195</t>
  </si>
  <si>
    <t>Column11196</t>
  </si>
  <si>
    <t>Column11197</t>
  </si>
  <si>
    <t>Column11198</t>
  </si>
  <si>
    <t>Column11199</t>
  </si>
  <si>
    <t>Column11200</t>
  </si>
  <si>
    <t>Column11201</t>
  </si>
  <si>
    <t>Column11202</t>
  </si>
  <si>
    <t>Column11203</t>
  </si>
  <si>
    <t>Column11204</t>
  </si>
  <si>
    <t>Column11205</t>
  </si>
  <si>
    <t>Column11206</t>
  </si>
  <si>
    <t>Column11207</t>
  </si>
  <si>
    <t>Column11208</t>
  </si>
  <si>
    <t>Column11209</t>
  </si>
  <si>
    <t>Column11210</t>
  </si>
  <si>
    <t>Column11211</t>
  </si>
  <si>
    <t>Column11212</t>
  </si>
  <si>
    <t>Column11213</t>
  </si>
  <si>
    <t>Column11214</t>
  </si>
  <si>
    <t>Column11215</t>
  </si>
  <si>
    <t>Column11216</t>
  </si>
  <si>
    <t>Column11217</t>
  </si>
  <si>
    <t>Column11218</t>
  </si>
  <si>
    <t>Column11219</t>
  </si>
  <si>
    <t>Column11220</t>
  </si>
  <si>
    <t>Column11221</t>
  </si>
  <si>
    <t>Column11222</t>
  </si>
  <si>
    <t>Column11223</t>
  </si>
  <si>
    <t>Column11224</t>
  </si>
  <si>
    <t>Column11225</t>
  </si>
  <si>
    <t>Column11226</t>
  </si>
  <si>
    <t>Column11227</t>
  </si>
  <si>
    <t>Column11228</t>
  </si>
  <si>
    <t>Column11229</t>
  </si>
  <si>
    <t>Column11230</t>
  </si>
  <si>
    <t>Column11231</t>
  </si>
  <si>
    <t>Column11232</t>
  </si>
  <si>
    <t>Column11233</t>
  </si>
  <si>
    <t>Column11234</t>
  </si>
  <si>
    <t>Column11235</t>
  </si>
  <si>
    <t>Column11236</t>
  </si>
  <si>
    <t>Column11237</t>
  </si>
  <si>
    <t>Column11238</t>
  </si>
  <si>
    <t>Column11239</t>
  </si>
  <si>
    <t>Column11240</t>
  </si>
  <si>
    <t>Column11241</t>
  </si>
  <si>
    <t>Column11242</t>
  </si>
  <si>
    <t>Column11243</t>
  </si>
  <si>
    <t>Column11244</t>
  </si>
  <si>
    <t>Column11245</t>
  </si>
  <si>
    <t>Column11246</t>
  </si>
  <si>
    <t>Column11247</t>
  </si>
  <si>
    <t>Column11248</t>
  </si>
  <si>
    <t>Column11249</t>
  </si>
  <si>
    <t>Column11250</t>
  </si>
  <si>
    <t>Column11251</t>
  </si>
  <si>
    <t>Column11252</t>
  </si>
  <si>
    <t>Column11253</t>
  </si>
  <si>
    <t>Column11254</t>
  </si>
  <si>
    <t>Column11255</t>
  </si>
  <si>
    <t>Column11256</t>
  </si>
  <si>
    <t>Column11257</t>
  </si>
  <si>
    <t>Column11258</t>
  </si>
  <si>
    <t>Column11259</t>
  </si>
  <si>
    <t>Column11260</t>
  </si>
  <si>
    <t>Column11261</t>
  </si>
  <si>
    <t>Column11262</t>
  </si>
  <si>
    <t>Column11263</t>
  </si>
  <si>
    <t>Column11264</t>
  </si>
  <si>
    <t>Column11265</t>
  </si>
  <si>
    <t>Column11266</t>
  </si>
  <si>
    <t>Column11267</t>
  </si>
  <si>
    <t>Column11268</t>
  </si>
  <si>
    <t>Column11269</t>
  </si>
  <si>
    <t>Column11270</t>
  </si>
  <si>
    <t>Column11271</t>
  </si>
  <si>
    <t>Column11272</t>
  </si>
  <si>
    <t>Column11273</t>
  </si>
  <si>
    <t>Column11274</t>
  </si>
  <si>
    <t>Column11275</t>
  </si>
  <si>
    <t>Column11276</t>
  </si>
  <si>
    <t>Column11277</t>
  </si>
  <si>
    <t>Column11278</t>
  </si>
  <si>
    <t>Column11279</t>
  </si>
  <si>
    <t>Column11280</t>
  </si>
  <si>
    <t>Column11281</t>
  </si>
  <si>
    <t>Column11282</t>
  </si>
  <si>
    <t>Column11283</t>
  </si>
  <si>
    <t>Column11284</t>
  </si>
  <si>
    <t>Column11285</t>
  </si>
  <si>
    <t>Column11286</t>
  </si>
  <si>
    <t>Column11287</t>
  </si>
  <si>
    <t>Column11288</t>
  </si>
  <si>
    <t>Column11289</t>
  </si>
  <si>
    <t>Column11290</t>
  </si>
  <si>
    <t>Column11291</t>
  </si>
  <si>
    <t>Column11292</t>
  </si>
  <si>
    <t>Column11293</t>
  </si>
  <si>
    <t>Column11294</t>
  </si>
  <si>
    <t>Column11295</t>
  </si>
  <si>
    <t>Column11296</t>
  </si>
  <si>
    <t>Column11297</t>
  </si>
  <si>
    <t>Column11298</t>
  </si>
  <si>
    <t>Column11299</t>
  </si>
  <si>
    <t>Column11300</t>
  </si>
  <si>
    <t>Column11301</t>
  </si>
  <si>
    <t>Column11302</t>
  </si>
  <si>
    <t>Column11303</t>
  </si>
  <si>
    <t>Column11304</t>
  </si>
  <si>
    <t>Column11305</t>
  </si>
  <si>
    <t>Column11306</t>
  </si>
  <si>
    <t>Column11307</t>
  </si>
  <si>
    <t>Column11308</t>
  </si>
  <si>
    <t>Column11309</t>
  </si>
  <si>
    <t>Column11310</t>
  </si>
  <si>
    <t>Column11311</t>
  </si>
  <si>
    <t>Column11312</t>
  </si>
  <si>
    <t>Column11313</t>
  </si>
  <si>
    <t>Column11314</t>
  </si>
  <si>
    <t>Column11315</t>
  </si>
  <si>
    <t>Column11316</t>
  </si>
  <si>
    <t>Column11317</t>
  </si>
  <si>
    <t>Column11318</t>
  </si>
  <si>
    <t>Column11319</t>
  </si>
  <si>
    <t>Column11320</t>
  </si>
  <si>
    <t>Column11321</t>
  </si>
  <si>
    <t>Column11322</t>
  </si>
  <si>
    <t>Column11323</t>
  </si>
  <si>
    <t>Column11324</t>
  </si>
  <si>
    <t>Column11325</t>
  </si>
  <si>
    <t>Column11326</t>
  </si>
  <si>
    <t>Column11327</t>
  </si>
  <si>
    <t>Column11328</t>
  </si>
  <si>
    <t>Column11329</t>
  </si>
  <si>
    <t>Column11330</t>
  </si>
  <si>
    <t>Column11331</t>
  </si>
  <si>
    <t>Column11332</t>
  </si>
  <si>
    <t>Column11333</t>
  </si>
  <si>
    <t>Column11334</t>
  </si>
  <si>
    <t>Column11335</t>
  </si>
  <si>
    <t>Column11336</t>
  </si>
  <si>
    <t>Column11337</t>
  </si>
  <si>
    <t>Column11338</t>
  </si>
  <si>
    <t>Column11339</t>
  </si>
  <si>
    <t>Column11340</t>
  </si>
  <si>
    <t>Column11341</t>
  </si>
  <si>
    <t>Column11342</t>
  </si>
  <si>
    <t>Column11343</t>
  </si>
  <si>
    <t>Column11344</t>
  </si>
  <si>
    <t>Column11345</t>
  </si>
  <si>
    <t>Column11346</t>
  </si>
  <si>
    <t>Column11347</t>
  </si>
  <si>
    <t>Column11348</t>
  </si>
  <si>
    <t>Column11349</t>
  </si>
  <si>
    <t>Column11350</t>
  </si>
  <si>
    <t>Column11351</t>
  </si>
  <si>
    <t>Column11352</t>
  </si>
  <si>
    <t>Column11353</t>
  </si>
  <si>
    <t>Column11354</t>
  </si>
  <si>
    <t>Column11355</t>
  </si>
  <si>
    <t>Column11356</t>
  </si>
  <si>
    <t>Column11357</t>
  </si>
  <si>
    <t>Column11358</t>
  </si>
  <si>
    <t>Column11359</t>
  </si>
  <si>
    <t>Column11360</t>
  </si>
  <si>
    <t>Column11361</t>
  </si>
  <si>
    <t>Column11362</t>
  </si>
  <si>
    <t>Column11363</t>
  </si>
  <si>
    <t>Column11364</t>
  </si>
  <si>
    <t>Column11365</t>
  </si>
  <si>
    <t>Column11366</t>
  </si>
  <si>
    <t>Column11367</t>
  </si>
  <si>
    <t>Column11368</t>
  </si>
  <si>
    <t>Column11369</t>
  </si>
  <si>
    <t>Column11370</t>
  </si>
  <si>
    <t>Column11371</t>
  </si>
  <si>
    <t>Column11372</t>
  </si>
  <si>
    <t>Column11373</t>
  </si>
  <si>
    <t>Column11374</t>
  </si>
  <si>
    <t>Column11375</t>
  </si>
  <si>
    <t>Column11376</t>
  </si>
  <si>
    <t>Column11377</t>
  </si>
  <si>
    <t>Column11378</t>
  </si>
  <si>
    <t>Column11379</t>
  </si>
  <si>
    <t>Column11380</t>
  </si>
  <si>
    <t>Column11381</t>
  </si>
  <si>
    <t>Column11382</t>
  </si>
  <si>
    <t>Column11383</t>
  </si>
  <si>
    <t>Column11384</t>
  </si>
  <si>
    <t>Column11385</t>
  </si>
  <si>
    <t>Column11386</t>
  </si>
  <si>
    <t>Column11387</t>
  </si>
  <si>
    <t>Column11388</t>
  </si>
  <si>
    <t>Column11389</t>
  </si>
  <si>
    <t>Column11390</t>
  </si>
  <si>
    <t>Column11391</t>
  </si>
  <si>
    <t>Column11392</t>
  </si>
  <si>
    <t>Column11393</t>
  </si>
  <si>
    <t>Column11394</t>
  </si>
  <si>
    <t>Column11395</t>
  </si>
  <si>
    <t>Column11396</t>
  </si>
  <si>
    <t>Column11397</t>
  </si>
  <si>
    <t>Column11398</t>
  </si>
  <si>
    <t>Column11399</t>
  </si>
  <si>
    <t>Column11400</t>
  </si>
  <si>
    <t>Column11401</t>
  </si>
  <si>
    <t>Column11402</t>
  </si>
  <si>
    <t>Column11403</t>
  </si>
  <si>
    <t>Column11404</t>
  </si>
  <si>
    <t>Column11405</t>
  </si>
  <si>
    <t>Column11406</t>
  </si>
  <si>
    <t>Column11407</t>
  </si>
  <si>
    <t>Column11408</t>
  </si>
  <si>
    <t>Column11409</t>
  </si>
  <si>
    <t>Column11410</t>
  </si>
  <si>
    <t>Column11411</t>
  </si>
  <si>
    <t>Column11412</t>
  </si>
  <si>
    <t>Column11413</t>
  </si>
  <si>
    <t>Column11414</t>
  </si>
  <si>
    <t>Column11415</t>
  </si>
  <si>
    <t>Column11416</t>
  </si>
  <si>
    <t>Column11417</t>
  </si>
  <si>
    <t>Column11418</t>
  </si>
  <si>
    <t>Column11419</t>
  </si>
  <si>
    <t>Column11420</t>
  </si>
  <si>
    <t>Column11421</t>
  </si>
  <si>
    <t>Column11422</t>
  </si>
  <si>
    <t>Column11423</t>
  </si>
  <si>
    <t>Column11424</t>
  </si>
  <si>
    <t>Column11425</t>
  </si>
  <si>
    <t>Column11426</t>
  </si>
  <si>
    <t>Column11427</t>
  </si>
  <si>
    <t>Column11428</t>
  </si>
  <si>
    <t>Column11429</t>
  </si>
  <si>
    <t>Column11430</t>
  </si>
  <si>
    <t>Column11431</t>
  </si>
  <si>
    <t>Column11432</t>
  </si>
  <si>
    <t>Column11433</t>
  </si>
  <si>
    <t>Column11434</t>
  </si>
  <si>
    <t>Column11435</t>
  </si>
  <si>
    <t>Column11436</t>
  </si>
  <si>
    <t>Column11437</t>
  </si>
  <si>
    <t>Column11438</t>
  </si>
  <si>
    <t>Column11439</t>
  </si>
  <si>
    <t>Column11440</t>
  </si>
  <si>
    <t>Column11441</t>
  </si>
  <si>
    <t>Column11442</t>
  </si>
  <si>
    <t>Column11443</t>
  </si>
  <si>
    <t>Column11444</t>
  </si>
  <si>
    <t>Column11445</t>
  </si>
  <si>
    <t>Column11446</t>
  </si>
  <si>
    <t>Column11447</t>
  </si>
  <si>
    <t>Column11448</t>
  </si>
  <si>
    <t>Column11449</t>
  </si>
  <si>
    <t>Column11450</t>
  </si>
  <si>
    <t>Column11451</t>
  </si>
  <si>
    <t>Column11452</t>
  </si>
  <si>
    <t>Column11453</t>
  </si>
  <si>
    <t>Column11454</t>
  </si>
  <si>
    <t>Column11455</t>
  </si>
  <si>
    <t>Column11456</t>
  </si>
  <si>
    <t>Column11457</t>
  </si>
  <si>
    <t>Column11458</t>
  </si>
  <si>
    <t>Column11459</t>
  </si>
  <si>
    <t>Column11460</t>
  </si>
  <si>
    <t>Column11461</t>
  </si>
  <si>
    <t>Column11462</t>
  </si>
  <si>
    <t>Column11463</t>
  </si>
  <si>
    <t>Column11464</t>
  </si>
  <si>
    <t>Column11465</t>
  </si>
  <si>
    <t>Column11466</t>
  </si>
  <si>
    <t>Column11467</t>
  </si>
  <si>
    <t>Column11468</t>
  </si>
  <si>
    <t>Column11469</t>
  </si>
  <si>
    <t>Column11470</t>
  </si>
  <si>
    <t>Column11471</t>
  </si>
  <si>
    <t>Column11472</t>
  </si>
  <si>
    <t>Column11473</t>
  </si>
  <si>
    <t>Column11474</t>
  </si>
  <si>
    <t>Column11475</t>
  </si>
  <si>
    <t>Column11476</t>
  </si>
  <si>
    <t>Column11477</t>
  </si>
  <si>
    <t>Column11478</t>
  </si>
  <si>
    <t>Column11479</t>
  </si>
  <si>
    <t>Column11480</t>
  </si>
  <si>
    <t>Column11481</t>
  </si>
  <si>
    <t>Column11482</t>
  </si>
  <si>
    <t>Column11483</t>
  </si>
  <si>
    <t>Column11484</t>
  </si>
  <si>
    <t>Column11485</t>
  </si>
  <si>
    <t>Column11486</t>
  </si>
  <si>
    <t>Column11487</t>
  </si>
  <si>
    <t>Column11488</t>
  </si>
  <si>
    <t>Column11489</t>
  </si>
  <si>
    <t>Column11490</t>
  </si>
  <si>
    <t>Column11491</t>
  </si>
  <si>
    <t>Column11492</t>
  </si>
  <si>
    <t>Column11493</t>
  </si>
  <si>
    <t>Column11494</t>
  </si>
  <si>
    <t>Column11495</t>
  </si>
  <si>
    <t>Column11496</t>
  </si>
  <si>
    <t>Column11497</t>
  </si>
  <si>
    <t>Column11498</t>
  </si>
  <si>
    <t>Column11499</t>
  </si>
  <si>
    <t>Column11500</t>
  </si>
  <si>
    <t>Column11501</t>
  </si>
  <si>
    <t>Column11502</t>
  </si>
  <si>
    <t>Column11503</t>
  </si>
  <si>
    <t>Column11504</t>
  </si>
  <si>
    <t>Column11505</t>
  </si>
  <si>
    <t>Column11506</t>
  </si>
  <si>
    <t>Column11507</t>
  </si>
  <si>
    <t>Column11508</t>
  </si>
  <si>
    <t>Column11509</t>
  </si>
  <si>
    <t>Column11510</t>
  </si>
  <si>
    <t>Column11511</t>
  </si>
  <si>
    <t>Column11512</t>
  </si>
  <si>
    <t>Column11513</t>
  </si>
  <si>
    <t>Column11514</t>
  </si>
  <si>
    <t>Column11515</t>
  </si>
  <si>
    <t>Column11516</t>
  </si>
  <si>
    <t>Column11517</t>
  </si>
  <si>
    <t>Column11518</t>
  </si>
  <si>
    <t>Column11519</t>
  </si>
  <si>
    <t>Column11520</t>
  </si>
  <si>
    <t>Column11521</t>
  </si>
  <si>
    <t>Column11522</t>
  </si>
  <si>
    <t>Column11523</t>
  </si>
  <si>
    <t>Column11524</t>
  </si>
  <si>
    <t>Column11525</t>
  </si>
  <si>
    <t>Column11526</t>
  </si>
  <si>
    <t>Column11527</t>
  </si>
  <si>
    <t>Column11528</t>
  </si>
  <si>
    <t>Column11529</t>
  </si>
  <si>
    <t>Column11530</t>
  </si>
  <si>
    <t>Column11531</t>
  </si>
  <si>
    <t>Column11532</t>
  </si>
  <si>
    <t>Column11533</t>
  </si>
  <si>
    <t>Column11534</t>
  </si>
  <si>
    <t>Column11535</t>
  </si>
  <si>
    <t>Column11536</t>
  </si>
  <si>
    <t>Column11537</t>
  </si>
  <si>
    <t>Column11538</t>
  </si>
  <si>
    <t>Column11539</t>
  </si>
  <si>
    <t>Column11540</t>
  </si>
  <si>
    <t>Column11541</t>
  </si>
  <si>
    <t>Column11542</t>
  </si>
  <si>
    <t>Column11543</t>
  </si>
  <si>
    <t>Column11544</t>
  </si>
  <si>
    <t>Column11545</t>
  </si>
  <si>
    <t>Column11546</t>
  </si>
  <si>
    <t>Column11547</t>
  </si>
  <si>
    <t>Column11548</t>
  </si>
  <si>
    <t>Column11549</t>
  </si>
  <si>
    <t>Column11550</t>
  </si>
  <si>
    <t>Column11551</t>
  </si>
  <si>
    <t>Column11552</t>
  </si>
  <si>
    <t>Column11553</t>
  </si>
  <si>
    <t>Column11554</t>
  </si>
  <si>
    <t>Column11555</t>
  </si>
  <si>
    <t>Column11556</t>
  </si>
  <si>
    <t>Column11557</t>
  </si>
  <si>
    <t>Column11558</t>
  </si>
  <si>
    <t>Column11559</t>
  </si>
  <si>
    <t>Column11560</t>
  </si>
  <si>
    <t>Column11561</t>
  </si>
  <si>
    <t>Column11562</t>
  </si>
  <si>
    <t>Column11563</t>
  </si>
  <si>
    <t>Column11564</t>
  </si>
  <si>
    <t>Column11565</t>
  </si>
  <si>
    <t>Column11566</t>
  </si>
  <si>
    <t>Column11567</t>
  </si>
  <si>
    <t>Column11568</t>
  </si>
  <si>
    <t>Column11569</t>
  </si>
  <si>
    <t>Column11570</t>
  </si>
  <si>
    <t>Column11571</t>
  </si>
  <si>
    <t>Column11572</t>
  </si>
  <si>
    <t>Column11573</t>
  </si>
  <si>
    <t>Column11574</t>
  </si>
  <si>
    <t>Column11575</t>
  </si>
  <si>
    <t>Column11576</t>
  </si>
  <si>
    <t>Column11577</t>
  </si>
  <si>
    <t>Column11578</t>
  </si>
  <si>
    <t>Column11579</t>
  </si>
  <si>
    <t>Column11580</t>
  </si>
  <si>
    <t>Column11581</t>
  </si>
  <si>
    <t>Column11582</t>
  </si>
  <si>
    <t>Column11583</t>
  </si>
  <si>
    <t>Column11584</t>
  </si>
  <si>
    <t>Column11585</t>
  </si>
  <si>
    <t>Column11586</t>
  </si>
  <si>
    <t>Column11587</t>
  </si>
  <si>
    <t>Column11588</t>
  </si>
  <si>
    <t>Column11589</t>
  </si>
  <si>
    <t>Column11590</t>
  </si>
  <si>
    <t>Column11591</t>
  </si>
  <si>
    <t>Column11592</t>
  </si>
  <si>
    <t>Column11593</t>
  </si>
  <si>
    <t>Column11594</t>
  </si>
  <si>
    <t>Column11595</t>
  </si>
  <si>
    <t>Column11596</t>
  </si>
  <si>
    <t>Column11597</t>
  </si>
  <si>
    <t>Column11598</t>
  </si>
  <si>
    <t>Column11599</t>
  </si>
  <si>
    <t>Column11600</t>
  </si>
  <si>
    <t>Column11601</t>
  </si>
  <si>
    <t>Column11602</t>
  </si>
  <si>
    <t>Column11603</t>
  </si>
  <si>
    <t>Column11604</t>
  </si>
  <si>
    <t>Column11605</t>
  </si>
  <si>
    <t>Column11606</t>
  </si>
  <si>
    <t>Column11607</t>
  </si>
  <si>
    <t>Column11608</t>
  </si>
  <si>
    <t>Column11609</t>
  </si>
  <si>
    <t>Column11610</t>
  </si>
  <si>
    <t>Column11611</t>
  </si>
  <si>
    <t>Column11612</t>
  </si>
  <si>
    <t>Column11613</t>
  </si>
  <si>
    <t>Column11614</t>
  </si>
  <si>
    <t>Column11615</t>
  </si>
  <si>
    <t>Column11616</t>
  </si>
  <si>
    <t>Column11617</t>
  </si>
  <si>
    <t>Column11618</t>
  </si>
  <si>
    <t>Column11619</t>
  </si>
  <si>
    <t>Column11620</t>
  </si>
  <si>
    <t>Column11621</t>
  </si>
  <si>
    <t>Column11622</t>
  </si>
  <si>
    <t>Column11623</t>
  </si>
  <si>
    <t>Column11624</t>
  </si>
  <si>
    <t>Column11625</t>
  </si>
  <si>
    <t>Column11626</t>
  </si>
  <si>
    <t>Column11627</t>
  </si>
  <si>
    <t>Column11628</t>
  </si>
  <si>
    <t>Column11629</t>
  </si>
  <si>
    <t>Column11630</t>
  </si>
  <si>
    <t>Column11631</t>
  </si>
  <si>
    <t>Column11632</t>
  </si>
  <si>
    <t>Column11633</t>
  </si>
  <si>
    <t>Column11634</t>
  </si>
  <si>
    <t>Column11635</t>
  </si>
  <si>
    <t>Column11636</t>
  </si>
  <si>
    <t>Column11637</t>
  </si>
  <si>
    <t>Column11638</t>
  </si>
  <si>
    <t>Column11639</t>
  </si>
  <si>
    <t>Column11640</t>
  </si>
  <si>
    <t>Column11641</t>
  </si>
  <si>
    <t>Column11642</t>
  </si>
  <si>
    <t>Column11643</t>
  </si>
  <si>
    <t>Column11644</t>
  </si>
  <si>
    <t>Column11645</t>
  </si>
  <si>
    <t>Column11646</t>
  </si>
  <si>
    <t>Column11647</t>
  </si>
  <si>
    <t>Column11648</t>
  </si>
  <si>
    <t>Column11649</t>
  </si>
  <si>
    <t>Column11650</t>
  </si>
  <si>
    <t>Column11651</t>
  </si>
  <si>
    <t>Column11652</t>
  </si>
  <si>
    <t>Column11653</t>
  </si>
  <si>
    <t>Column11654</t>
  </si>
  <si>
    <t>Column11655</t>
  </si>
  <si>
    <t>Column11656</t>
  </si>
  <si>
    <t>Column11657</t>
  </si>
  <si>
    <t>Column11658</t>
  </si>
  <si>
    <t>Column11659</t>
  </si>
  <si>
    <t>Column11660</t>
  </si>
  <si>
    <t>Column11661</t>
  </si>
  <si>
    <t>Column11662</t>
  </si>
  <si>
    <t>Column11663</t>
  </si>
  <si>
    <t>Column11664</t>
  </si>
  <si>
    <t>Column11665</t>
  </si>
  <si>
    <t>Column11666</t>
  </si>
  <si>
    <t>Column11667</t>
  </si>
  <si>
    <t>Column11668</t>
  </si>
  <si>
    <t>Column11669</t>
  </si>
  <si>
    <t>Column11670</t>
  </si>
  <si>
    <t>Column11671</t>
  </si>
  <si>
    <t>Column11672</t>
  </si>
  <si>
    <t>Column11673</t>
  </si>
  <si>
    <t>Column11674</t>
  </si>
  <si>
    <t>Column11675</t>
  </si>
  <si>
    <t>Column11676</t>
  </si>
  <si>
    <t>Column11677</t>
  </si>
  <si>
    <t>Column11678</t>
  </si>
  <si>
    <t>Column11679</t>
  </si>
  <si>
    <t>Column11680</t>
  </si>
  <si>
    <t>Column11681</t>
  </si>
  <si>
    <t>Column11682</t>
  </si>
  <si>
    <t>Column11683</t>
  </si>
  <si>
    <t>Column11684</t>
  </si>
  <si>
    <t>Column11685</t>
  </si>
  <si>
    <t>Column11686</t>
  </si>
  <si>
    <t>Column11687</t>
  </si>
  <si>
    <t>Column11688</t>
  </si>
  <si>
    <t>Column11689</t>
  </si>
  <si>
    <t>Column11690</t>
  </si>
  <si>
    <t>Column11691</t>
  </si>
  <si>
    <t>Column11692</t>
  </si>
  <si>
    <t>Column11693</t>
  </si>
  <si>
    <t>Column11694</t>
  </si>
  <si>
    <t>Column11695</t>
  </si>
  <si>
    <t>Column11696</t>
  </si>
  <si>
    <t>Column11697</t>
  </si>
  <si>
    <t>Column11698</t>
  </si>
  <si>
    <t>Column11699</t>
  </si>
  <si>
    <t>Column11700</t>
  </si>
  <si>
    <t>Column11701</t>
  </si>
  <si>
    <t>Column11702</t>
  </si>
  <si>
    <t>Column11703</t>
  </si>
  <si>
    <t>Column11704</t>
  </si>
  <si>
    <t>Column11705</t>
  </si>
  <si>
    <t>Column11706</t>
  </si>
  <si>
    <t>Column11707</t>
  </si>
  <si>
    <t>Column11708</t>
  </si>
  <si>
    <t>Column11709</t>
  </si>
  <si>
    <t>Column11710</t>
  </si>
  <si>
    <t>Column11711</t>
  </si>
  <si>
    <t>Column11712</t>
  </si>
  <si>
    <t>Column11713</t>
  </si>
  <si>
    <t>Column11714</t>
  </si>
  <si>
    <t>Column11715</t>
  </si>
  <si>
    <t>Column11716</t>
  </si>
  <si>
    <t>Column11717</t>
  </si>
  <si>
    <t>Column11718</t>
  </si>
  <si>
    <t>Column11719</t>
  </si>
  <si>
    <t>Column11720</t>
  </si>
  <si>
    <t>Column11721</t>
  </si>
  <si>
    <t>Column11722</t>
  </si>
  <si>
    <t>Column11723</t>
  </si>
  <si>
    <t>Column11724</t>
  </si>
  <si>
    <t>Column11725</t>
  </si>
  <si>
    <t>Column11726</t>
  </si>
  <si>
    <t>Column11727</t>
  </si>
  <si>
    <t>Column11728</t>
  </si>
  <si>
    <t>Column11729</t>
  </si>
  <si>
    <t>Column11730</t>
  </si>
  <si>
    <t>Column11731</t>
  </si>
  <si>
    <t>Column11732</t>
  </si>
  <si>
    <t>Column11733</t>
  </si>
  <si>
    <t>Column11734</t>
  </si>
  <si>
    <t>Column11735</t>
  </si>
  <si>
    <t>Column11736</t>
  </si>
  <si>
    <t>Column11737</t>
  </si>
  <si>
    <t>Column11738</t>
  </si>
  <si>
    <t>Column11739</t>
  </si>
  <si>
    <t>Column11740</t>
  </si>
  <si>
    <t>Column11741</t>
  </si>
  <si>
    <t>Column11742</t>
  </si>
  <si>
    <t>Column11743</t>
  </si>
  <si>
    <t>Column11744</t>
  </si>
  <si>
    <t>Column11745</t>
  </si>
  <si>
    <t>Column11746</t>
  </si>
  <si>
    <t>Column11747</t>
  </si>
  <si>
    <t>Column11748</t>
  </si>
  <si>
    <t>Column11749</t>
  </si>
  <si>
    <t>Column11750</t>
  </si>
  <si>
    <t>Column11751</t>
  </si>
  <si>
    <t>Column11752</t>
  </si>
  <si>
    <t>Column11753</t>
  </si>
  <si>
    <t>Column11754</t>
  </si>
  <si>
    <t>Column11755</t>
  </si>
  <si>
    <t>Column11756</t>
  </si>
  <si>
    <t>Column11757</t>
  </si>
  <si>
    <t>Column11758</t>
  </si>
  <si>
    <t>Column11759</t>
  </si>
  <si>
    <t>Column11760</t>
  </si>
  <si>
    <t>Column11761</t>
  </si>
  <si>
    <t>Column11762</t>
  </si>
  <si>
    <t>Column11763</t>
  </si>
  <si>
    <t>Column11764</t>
  </si>
  <si>
    <t>Column11765</t>
  </si>
  <si>
    <t>Column11766</t>
  </si>
  <si>
    <t>Column11767</t>
  </si>
  <si>
    <t>Column11768</t>
  </si>
  <si>
    <t>Column11769</t>
  </si>
  <si>
    <t>Column11770</t>
  </si>
  <si>
    <t>Column11771</t>
  </si>
  <si>
    <t>Column11772</t>
  </si>
  <si>
    <t>Column11773</t>
  </si>
  <si>
    <t>Column11774</t>
  </si>
  <si>
    <t>Column11775</t>
  </si>
  <si>
    <t>Column11776</t>
  </si>
  <si>
    <t>Column11777</t>
  </si>
  <si>
    <t>Column11778</t>
  </si>
  <si>
    <t>Column11779</t>
  </si>
  <si>
    <t>Column11780</t>
  </si>
  <si>
    <t>Column11781</t>
  </si>
  <si>
    <t>Column11782</t>
  </si>
  <si>
    <t>Column11783</t>
  </si>
  <si>
    <t>Column11784</t>
  </si>
  <si>
    <t>Column11785</t>
  </si>
  <si>
    <t>Column11786</t>
  </si>
  <si>
    <t>Column11787</t>
  </si>
  <si>
    <t>Column11788</t>
  </si>
  <si>
    <t>Column11789</t>
  </si>
  <si>
    <t>Column11790</t>
  </si>
  <si>
    <t>Column11791</t>
  </si>
  <si>
    <t>Column11792</t>
  </si>
  <si>
    <t>Column11793</t>
  </si>
  <si>
    <t>Column11794</t>
  </si>
  <si>
    <t>Column11795</t>
  </si>
  <si>
    <t>Column11796</t>
  </si>
  <si>
    <t>Column11797</t>
  </si>
  <si>
    <t>Column11798</t>
  </si>
  <si>
    <t>Column11799</t>
  </si>
  <si>
    <t>Column11800</t>
  </si>
  <si>
    <t>Column11801</t>
  </si>
  <si>
    <t>Column11802</t>
  </si>
  <si>
    <t>Column11803</t>
  </si>
  <si>
    <t>Column11804</t>
  </si>
  <si>
    <t>Column11805</t>
  </si>
  <si>
    <t>Column11806</t>
  </si>
  <si>
    <t>Column11807</t>
  </si>
  <si>
    <t>Column11808</t>
  </si>
  <si>
    <t>Column11809</t>
  </si>
  <si>
    <t>Column11810</t>
  </si>
  <si>
    <t>Column11811</t>
  </si>
  <si>
    <t>Column11812</t>
  </si>
  <si>
    <t>Column11813</t>
  </si>
  <si>
    <t>Column11814</t>
  </si>
  <si>
    <t>Column11815</t>
  </si>
  <si>
    <t>Column11816</t>
  </si>
  <si>
    <t>Column11817</t>
  </si>
  <si>
    <t>Column11818</t>
  </si>
  <si>
    <t>Column11819</t>
  </si>
  <si>
    <t>Column11820</t>
  </si>
  <si>
    <t>Column11821</t>
  </si>
  <si>
    <t>Column11822</t>
  </si>
  <si>
    <t>Column11823</t>
  </si>
  <si>
    <t>Column11824</t>
  </si>
  <si>
    <t>Column11825</t>
  </si>
  <si>
    <t>Column11826</t>
  </si>
  <si>
    <t>Column11827</t>
  </si>
  <si>
    <t>Column11828</t>
  </si>
  <si>
    <t>Column11829</t>
  </si>
  <si>
    <t>Column11830</t>
  </si>
  <si>
    <t>Column11831</t>
  </si>
  <si>
    <t>Column11832</t>
  </si>
  <si>
    <t>Column11833</t>
  </si>
  <si>
    <t>Column11834</t>
  </si>
  <si>
    <t>Column11835</t>
  </si>
  <si>
    <t>Column11836</t>
  </si>
  <si>
    <t>Column11837</t>
  </si>
  <si>
    <t>Column11838</t>
  </si>
  <si>
    <t>Column11839</t>
  </si>
  <si>
    <t>Column11840</t>
  </si>
  <si>
    <t>Column11841</t>
  </si>
  <si>
    <t>Column11842</t>
  </si>
  <si>
    <t>Column11843</t>
  </si>
  <si>
    <t>Column11844</t>
  </si>
  <si>
    <t>Column11845</t>
  </si>
  <si>
    <t>Column11846</t>
  </si>
  <si>
    <t>Column11847</t>
  </si>
  <si>
    <t>Column11848</t>
  </si>
  <si>
    <t>Column11849</t>
  </si>
  <si>
    <t>Column11850</t>
  </si>
  <si>
    <t>Column11851</t>
  </si>
  <si>
    <t>Column11852</t>
  </si>
  <si>
    <t>Column11853</t>
  </si>
  <si>
    <t>Column11854</t>
  </si>
  <si>
    <t>Column11855</t>
  </si>
  <si>
    <t>Column11856</t>
  </si>
  <si>
    <t>Column11857</t>
  </si>
  <si>
    <t>Column11858</t>
  </si>
  <si>
    <t>Column11859</t>
  </si>
  <si>
    <t>Column11860</t>
  </si>
  <si>
    <t>Column11861</t>
  </si>
  <si>
    <t>Column11862</t>
  </si>
  <si>
    <t>Column11863</t>
  </si>
  <si>
    <t>Column11864</t>
  </si>
  <si>
    <t>Column11865</t>
  </si>
  <si>
    <t>Column11866</t>
  </si>
  <si>
    <t>Column11867</t>
  </si>
  <si>
    <t>Column11868</t>
  </si>
  <si>
    <t>Column11869</t>
  </si>
  <si>
    <t>Column11870</t>
  </si>
  <si>
    <t>Column11871</t>
  </si>
  <si>
    <t>Column11872</t>
  </si>
  <si>
    <t>Column11873</t>
  </si>
  <si>
    <t>Column11874</t>
  </si>
  <si>
    <t>Column11875</t>
  </si>
  <si>
    <t>Column11876</t>
  </si>
  <si>
    <t>Column11877</t>
  </si>
  <si>
    <t>Column11878</t>
  </si>
  <si>
    <t>Column11879</t>
  </si>
  <si>
    <t>Column11880</t>
  </si>
  <si>
    <t>Column11881</t>
  </si>
  <si>
    <t>Column11882</t>
  </si>
  <si>
    <t>Column11883</t>
  </si>
  <si>
    <t>Column11884</t>
  </si>
  <si>
    <t>Column11885</t>
  </si>
  <si>
    <t>Column11886</t>
  </si>
  <si>
    <t>Column11887</t>
  </si>
  <si>
    <t>Column11888</t>
  </si>
  <si>
    <t>Column11889</t>
  </si>
  <si>
    <t>Column11890</t>
  </si>
  <si>
    <t>Column11891</t>
  </si>
  <si>
    <t>Column11892</t>
  </si>
  <si>
    <t>Column11893</t>
  </si>
  <si>
    <t>Column11894</t>
  </si>
  <si>
    <t>Column11895</t>
  </si>
  <si>
    <t>Column11896</t>
  </si>
  <si>
    <t>Column11897</t>
  </si>
  <si>
    <t>Column11898</t>
  </si>
  <si>
    <t>Column11899</t>
  </si>
  <si>
    <t>Column11900</t>
  </si>
  <si>
    <t>Column11901</t>
  </si>
  <si>
    <t>Column11902</t>
  </si>
  <si>
    <t>Column11903</t>
  </si>
  <si>
    <t>Column11904</t>
  </si>
  <si>
    <t>Column11905</t>
  </si>
  <si>
    <t>Column11906</t>
  </si>
  <si>
    <t>Column11907</t>
  </si>
  <si>
    <t>Column11908</t>
  </si>
  <si>
    <t>Column11909</t>
  </si>
  <si>
    <t>Column11910</t>
  </si>
  <si>
    <t>Column11911</t>
  </si>
  <si>
    <t>Column11912</t>
  </si>
  <si>
    <t>Column11913</t>
  </si>
  <si>
    <t>Column11914</t>
  </si>
  <si>
    <t>Column11915</t>
  </si>
  <si>
    <t>Column11916</t>
  </si>
  <si>
    <t>Column11917</t>
  </si>
  <si>
    <t>Column11918</t>
  </si>
  <si>
    <t>Column11919</t>
  </si>
  <si>
    <t>Column11920</t>
  </si>
  <si>
    <t>Column11921</t>
  </si>
  <si>
    <t>Column11922</t>
  </si>
  <si>
    <t>Column11923</t>
  </si>
  <si>
    <t>Column11924</t>
  </si>
  <si>
    <t>Column11925</t>
  </si>
  <si>
    <t>Column11926</t>
  </si>
  <si>
    <t>Column11927</t>
  </si>
  <si>
    <t>Column11928</t>
  </si>
  <si>
    <t>Column11929</t>
  </si>
  <si>
    <t>Column11930</t>
  </si>
  <si>
    <t>Column11931</t>
  </si>
  <si>
    <t>Column11932</t>
  </si>
  <si>
    <t>Column11933</t>
  </si>
  <si>
    <t>Column11934</t>
  </si>
  <si>
    <t>Column11935</t>
  </si>
  <si>
    <t>Column11936</t>
  </si>
  <si>
    <t>Column11937</t>
  </si>
  <si>
    <t>Column11938</t>
  </si>
  <si>
    <t>Column11939</t>
  </si>
  <si>
    <t>Column11940</t>
  </si>
  <si>
    <t>Column11941</t>
  </si>
  <si>
    <t>Column11942</t>
  </si>
  <si>
    <t>Column11943</t>
  </si>
  <si>
    <t>Column11944</t>
  </si>
  <si>
    <t>Column11945</t>
  </si>
  <si>
    <t>Column11946</t>
  </si>
  <si>
    <t>Column11947</t>
  </si>
  <si>
    <t>Column11948</t>
  </si>
  <si>
    <t>Column11949</t>
  </si>
  <si>
    <t>Column11950</t>
  </si>
  <si>
    <t>Column11951</t>
  </si>
  <si>
    <t>Column11952</t>
  </si>
  <si>
    <t>Column11953</t>
  </si>
  <si>
    <t>Column11954</t>
  </si>
  <si>
    <t>Column11955</t>
  </si>
  <si>
    <t>Column11956</t>
  </si>
  <si>
    <t>Column11957</t>
  </si>
  <si>
    <t>Column11958</t>
  </si>
  <si>
    <t>Column11959</t>
  </si>
  <si>
    <t>Column11960</t>
  </si>
  <si>
    <t>Column11961</t>
  </si>
  <si>
    <t>Column11962</t>
  </si>
  <si>
    <t>Column11963</t>
  </si>
  <si>
    <t>Column11964</t>
  </si>
  <si>
    <t>Column11965</t>
  </si>
  <si>
    <t>Column11966</t>
  </si>
  <si>
    <t>Column11967</t>
  </si>
  <si>
    <t>Column11968</t>
  </si>
  <si>
    <t>Column11969</t>
  </si>
  <si>
    <t>Column11970</t>
  </si>
  <si>
    <t>Column11971</t>
  </si>
  <si>
    <t>Column11972</t>
  </si>
  <si>
    <t>Column11973</t>
  </si>
  <si>
    <t>Column11974</t>
  </si>
  <si>
    <t>Column11975</t>
  </si>
  <si>
    <t>Column11976</t>
  </si>
  <si>
    <t>Column11977</t>
  </si>
  <si>
    <t>Column11978</t>
  </si>
  <si>
    <t>Column11979</t>
  </si>
  <si>
    <t>Column11980</t>
  </si>
  <si>
    <t>Column11981</t>
  </si>
  <si>
    <t>Column11982</t>
  </si>
  <si>
    <t>Column11983</t>
  </si>
  <si>
    <t>Column11984</t>
  </si>
  <si>
    <t>Column11985</t>
  </si>
  <si>
    <t>Column11986</t>
  </si>
  <si>
    <t>Column11987</t>
  </si>
  <si>
    <t>Column11988</t>
  </si>
  <si>
    <t>Column11989</t>
  </si>
  <si>
    <t>Column11990</t>
  </si>
  <si>
    <t>Column11991</t>
  </si>
  <si>
    <t>Column11992</t>
  </si>
  <si>
    <t>Column11993</t>
  </si>
  <si>
    <t>Column11994</t>
  </si>
  <si>
    <t>Column11995</t>
  </si>
  <si>
    <t>Column11996</t>
  </si>
  <si>
    <t>Column11997</t>
  </si>
  <si>
    <t>Column11998</t>
  </si>
  <si>
    <t>Column11999</t>
  </si>
  <si>
    <t>Column12000</t>
  </si>
  <si>
    <t>Column12001</t>
  </si>
  <si>
    <t>Column12002</t>
  </si>
  <si>
    <t>Column12003</t>
  </si>
  <si>
    <t>Column12004</t>
  </si>
  <si>
    <t>Column12005</t>
  </si>
  <si>
    <t>Column12006</t>
  </si>
  <si>
    <t>Column12007</t>
  </si>
  <si>
    <t>Column12008</t>
  </si>
  <si>
    <t>Column12009</t>
  </si>
  <si>
    <t>Column12010</t>
  </si>
  <si>
    <t>Column12011</t>
  </si>
  <si>
    <t>Column12012</t>
  </si>
  <si>
    <t>Column12013</t>
  </si>
  <si>
    <t>Column12014</t>
  </si>
  <si>
    <t>Column12015</t>
  </si>
  <si>
    <t>Column12016</t>
  </si>
  <si>
    <t>Column12017</t>
  </si>
  <si>
    <t>Column12018</t>
  </si>
  <si>
    <t>Column12019</t>
  </si>
  <si>
    <t>Column12020</t>
  </si>
  <si>
    <t>Column12021</t>
  </si>
  <si>
    <t>Column12022</t>
  </si>
  <si>
    <t>Column12023</t>
  </si>
  <si>
    <t>Column12024</t>
  </si>
  <si>
    <t>Column12025</t>
  </si>
  <si>
    <t>Column12026</t>
  </si>
  <si>
    <t>Column12027</t>
  </si>
  <si>
    <t>Column12028</t>
  </si>
  <si>
    <t>Column12029</t>
  </si>
  <si>
    <t>Column12030</t>
  </si>
  <si>
    <t>Column12031</t>
  </si>
  <si>
    <t>Column12032</t>
  </si>
  <si>
    <t>Column12033</t>
  </si>
  <si>
    <t>Column12034</t>
  </si>
  <si>
    <t>Column12035</t>
  </si>
  <si>
    <t>Column12036</t>
  </si>
  <si>
    <t>Column12037</t>
  </si>
  <si>
    <t>Column12038</t>
  </si>
  <si>
    <t>Column12039</t>
  </si>
  <si>
    <t>Column12040</t>
  </si>
  <si>
    <t>Column12041</t>
  </si>
  <si>
    <t>Column12042</t>
  </si>
  <si>
    <t>Column12043</t>
  </si>
  <si>
    <t>Column12044</t>
  </si>
  <si>
    <t>Column12045</t>
  </si>
  <si>
    <t>Column12046</t>
  </si>
  <si>
    <t>Column12047</t>
  </si>
  <si>
    <t>Column12048</t>
  </si>
  <si>
    <t>Column12049</t>
  </si>
  <si>
    <t>Column12050</t>
  </si>
  <si>
    <t>Column12051</t>
  </si>
  <si>
    <t>Column12052</t>
  </si>
  <si>
    <t>Column12053</t>
  </si>
  <si>
    <t>Column12054</t>
  </si>
  <si>
    <t>Column12055</t>
  </si>
  <si>
    <t>Column12056</t>
  </si>
  <si>
    <t>Column12057</t>
  </si>
  <si>
    <t>Column12058</t>
  </si>
  <si>
    <t>Column12059</t>
  </si>
  <si>
    <t>Column12060</t>
  </si>
  <si>
    <t>Column12061</t>
  </si>
  <si>
    <t>Column12062</t>
  </si>
  <si>
    <t>Column12063</t>
  </si>
  <si>
    <t>Column12064</t>
  </si>
  <si>
    <t>Column12065</t>
  </si>
  <si>
    <t>Column12066</t>
  </si>
  <si>
    <t>Column12067</t>
  </si>
  <si>
    <t>Column12068</t>
  </si>
  <si>
    <t>Column12069</t>
  </si>
  <si>
    <t>Column12070</t>
  </si>
  <si>
    <t>Column12071</t>
  </si>
  <si>
    <t>Column12072</t>
  </si>
  <si>
    <t>Column12073</t>
  </si>
  <si>
    <t>Column12074</t>
  </si>
  <si>
    <t>Column12075</t>
  </si>
  <si>
    <t>Column12076</t>
  </si>
  <si>
    <t>Column12077</t>
  </si>
  <si>
    <t>Column12078</t>
  </si>
  <si>
    <t>Column12079</t>
  </si>
  <si>
    <t>Column12080</t>
  </si>
  <si>
    <t>Column12081</t>
  </si>
  <si>
    <t>Column12082</t>
  </si>
  <si>
    <t>Column12083</t>
  </si>
  <si>
    <t>Column12084</t>
  </si>
  <si>
    <t>Column12085</t>
  </si>
  <si>
    <t>Column12086</t>
  </si>
  <si>
    <t>Column12087</t>
  </si>
  <si>
    <t>Column12088</t>
  </si>
  <si>
    <t>Column12089</t>
  </si>
  <si>
    <t>Column12090</t>
  </si>
  <si>
    <t>Column12091</t>
  </si>
  <si>
    <t>Column12092</t>
  </si>
  <si>
    <t>Column12093</t>
  </si>
  <si>
    <t>Column12094</t>
  </si>
  <si>
    <t>Column12095</t>
  </si>
  <si>
    <t>Column12096</t>
  </si>
  <si>
    <t>Column12097</t>
  </si>
  <si>
    <t>Column12098</t>
  </si>
  <si>
    <t>Column12099</t>
  </si>
  <si>
    <t>Column12100</t>
  </si>
  <si>
    <t>Column12101</t>
  </si>
  <si>
    <t>Column12102</t>
  </si>
  <si>
    <t>Column12103</t>
  </si>
  <si>
    <t>Column12104</t>
  </si>
  <si>
    <t>Column12105</t>
  </si>
  <si>
    <t>Column12106</t>
  </si>
  <si>
    <t>Column12107</t>
  </si>
  <si>
    <t>Column12108</t>
  </si>
  <si>
    <t>Column12109</t>
  </si>
  <si>
    <t>Column12110</t>
  </si>
  <si>
    <t>Column12111</t>
  </si>
  <si>
    <t>Column12112</t>
  </si>
  <si>
    <t>Column12113</t>
  </si>
  <si>
    <t>Column12114</t>
  </si>
  <si>
    <t>Column12115</t>
  </si>
  <si>
    <t>Column12116</t>
  </si>
  <si>
    <t>Column12117</t>
  </si>
  <si>
    <t>Column12118</t>
  </si>
  <si>
    <t>Column12119</t>
  </si>
  <si>
    <t>Column12120</t>
  </si>
  <si>
    <t>Column12121</t>
  </si>
  <si>
    <t>Column12122</t>
  </si>
  <si>
    <t>Column12123</t>
  </si>
  <si>
    <t>Column12124</t>
  </si>
  <si>
    <t>Column12125</t>
  </si>
  <si>
    <t>Column12126</t>
  </si>
  <si>
    <t>Column12127</t>
  </si>
  <si>
    <t>Column12128</t>
  </si>
  <si>
    <t>Column12129</t>
  </si>
  <si>
    <t>Column12130</t>
  </si>
  <si>
    <t>Column12131</t>
  </si>
  <si>
    <t>Column12132</t>
  </si>
  <si>
    <t>Column12133</t>
  </si>
  <si>
    <t>Column12134</t>
  </si>
  <si>
    <t>Column12135</t>
  </si>
  <si>
    <t>Column12136</t>
  </si>
  <si>
    <t>Column12137</t>
  </si>
  <si>
    <t>Column12138</t>
  </si>
  <si>
    <t>Column12139</t>
  </si>
  <si>
    <t>Column12140</t>
  </si>
  <si>
    <t>Column12141</t>
  </si>
  <si>
    <t>Column12142</t>
  </si>
  <si>
    <t>Column12143</t>
  </si>
  <si>
    <t>Column12144</t>
  </si>
  <si>
    <t>Column12145</t>
  </si>
  <si>
    <t>Column12146</t>
  </si>
  <si>
    <t>Column12147</t>
  </si>
  <si>
    <t>Column12148</t>
  </si>
  <si>
    <t>Column12149</t>
  </si>
  <si>
    <t>Column12150</t>
  </si>
  <si>
    <t>Column12151</t>
  </si>
  <si>
    <t>Column12152</t>
  </si>
  <si>
    <t>Column12153</t>
  </si>
  <si>
    <t>Column12154</t>
  </si>
  <si>
    <t>Column12155</t>
  </si>
  <si>
    <t>Column12156</t>
  </si>
  <si>
    <t>Column12157</t>
  </si>
  <si>
    <t>Column12158</t>
  </si>
  <si>
    <t>Column12159</t>
  </si>
  <si>
    <t>Column12160</t>
  </si>
  <si>
    <t>Column12161</t>
  </si>
  <si>
    <t>Column12162</t>
  </si>
  <si>
    <t>Column12163</t>
  </si>
  <si>
    <t>Column12164</t>
  </si>
  <si>
    <t>Column12165</t>
  </si>
  <si>
    <t>Column12166</t>
  </si>
  <si>
    <t>Column12167</t>
  </si>
  <si>
    <t>Column12168</t>
  </si>
  <si>
    <t>Column12169</t>
  </si>
  <si>
    <t>Column12170</t>
  </si>
  <si>
    <t>Column12171</t>
  </si>
  <si>
    <t>Column12172</t>
  </si>
  <si>
    <t>Column12173</t>
  </si>
  <si>
    <t>Column12174</t>
  </si>
  <si>
    <t>Column12175</t>
  </si>
  <si>
    <t>Column12176</t>
  </si>
  <si>
    <t>Column12177</t>
  </si>
  <si>
    <t>Column12178</t>
  </si>
  <si>
    <t>Column12179</t>
  </si>
  <si>
    <t>Column12180</t>
  </si>
  <si>
    <t>Column12181</t>
  </si>
  <si>
    <t>Column12182</t>
  </si>
  <si>
    <t>Column12183</t>
  </si>
  <si>
    <t>Column12184</t>
  </si>
  <si>
    <t>Column12185</t>
  </si>
  <si>
    <t>Column12186</t>
  </si>
  <si>
    <t>Column12187</t>
  </si>
  <si>
    <t>Column12188</t>
  </si>
  <si>
    <t>Column12189</t>
  </si>
  <si>
    <t>Column12190</t>
  </si>
  <si>
    <t>Column12191</t>
  </si>
  <si>
    <t>Column12192</t>
  </si>
  <si>
    <t>Column12193</t>
  </si>
  <si>
    <t>Column12194</t>
  </si>
  <si>
    <t>Column12195</t>
  </si>
  <si>
    <t>Column12196</t>
  </si>
  <si>
    <t>Column12197</t>
  </si>
  <si>
    <t>Column12198</t>
  </si>
  <si>
    <t>Column12199</t>
  </si>
  <si>
    <t>Column12200</t>
  </si>
  <si>
    <t>Column12201</t>
  </si>
  <si>
    <t>Column12202</t>
  </si>
  <si>
    <t>Column12203</t>
  </si>
  <si>
    <t>Column12204</t>
  </si>
  <si>
    <t>Column12205</t>
  </si>
  <si>
    <t>Column12206</t>
  </si>
  <si>
    <t>Column12207</t>
  </si>
  <si>
    <t>Column12208</t>
  </si>
  <si>
    <t>Column12209</t>
  </si>
  <si>
    <t>Column12210</t>
  </si>
  <si>
    <t>Column12211</t>
  </si>
  <si>
    <t>Column12212</t>
  </si>
  <si>
    <t>Column12213</t>
  </si>
  <si>
    <t>Column12214</t>
  </si>
  <si>
    <t>Column12215</t>
  </si>
  <si>
    <t>Column12216</t>
  </si>
  <si>
    <t>Column12217</t>
  </si>
  <si>
    <t>Column12218</t>
  </si>
  <si>
    <t>Column12219</t>
  </si>
  <si>
    <t>Column12220</t>
  </si>
  <si>
    <t>Column12221</t>
  </si>
  <si>
    <t>Column12222</t>
  </si>
  <si>
    <t>Column12223</t>
  </si>
  <si>
    <t>Column12224</t>
  </si>
  <si>
    <t>Column12225</t>
  </si>
  <si>
    <t>Column12226</t>
  </si>
  <si>
    <t>Column12227</t>
  </si>
  <si>
    <t>Column12228</t>
  </si>
  <si>
    <t>Column12229</t>
  </si>
  <si>
    <t>Column12230</t>
  </si>
  <si>
    <t>Column12231</t>
  </si>
  <si>
    <t>Column12232</t>
  </si>
  <si>
    <t>Column12233</t>
  </si>
  <si>
    <t>Column12234</t>
  </si>
  <si>
    <t>Column12235</t>
  </si>
  <si>
    <t>Column12236</t>
  </si>
  <si>
    <t>Column12237</t>
  </si>
  <si>
    <t>Column12238</t>
  </si>
  <si>
    <t>Column12239</t>
  </si>
  <si>
    <t>Column12240</t>
  </si>
  <si>
    <t>Column12241</t>
  </si>
  <si>
    <t>Column12242</t>
  </si>
  <si>
    <t>Column12243</t>
  </si>
  <si>
    <t>Column12244</t>
  </si>
  <si>
    <t>Column12245</t>
  </si>
  <si>
    <t>Column12246</t>
  </si>
  <si>
    <t>Column12247</t>
  </si>
  <si>
    <t>Column12248</t>
  </si>
  <si>
    <t>Column12249</t>
  </si>
  <si>
    <t>Column12250</t>
  </si>
  <si>
    <t>Column12251</t>
  </si>
  <si>
    <t>Column12252</t>
  </si>
  <si>
    <t>Column12253</t>
  </si>
  <si>
    <t>Column12254</t>
  </si>
  <si>
    <t>Column12255</t>
  </si>
  <si>
    <t>Column12256</t>
  </si>
  <si>
    <t>Column12257</t>
  </si>
  <si>
    <t>Column12258</t>
  </si>
  <si>
    <t>Column12259</t>
  </si>
  <si>
    <t>Column12260</t>
  </si>
  <si>
    <t>Column12261</t>
  </si>
  <si>
    <t>Column12262</t>
  </si>
  <si>
    <t>Column12263</t>
  </si>
  <si>
    <t>Column12264</t>
  </si>
  <si>
    <t>Column12265</t>
  </si>
  <si>
    <t>Column12266</t>
  </si>
  <si>
    <t>Column12267</t>
  </si>
  <si>
    <t>Column12268</t>
  </si>
  <si>
    <t>Column12269</t>
  </si>
  <si>
    <t>Column12270</t>
  </si>
  <si>
    <t>Column12271</t>
  </si>
  <si>
    <t>Column12272</t>
  </si>
  <si>
    <t>Column12273</t>
  </si>
  <si>
    <t>Column12274</t>
  </si>
  <si>
    <t>Column12275</t>
  </si>
  <si>
    <t>Column12276</t>
  </si>
  <si>
    <t>Column12277</t>
  </si>
  <si>
    <t>Column12278</t>
  </si>
  <si>
    <t>Column12279</t>
  </si>
  <si>
    <t>Column12280</t>
  </si>
  <si>
    <t>Column12281</t>
  </si>
  <si>
    <t>Column12282</t>
  </si>
  <si>
    <t>Column12283</t>
  </si>
  <si>
    <t>Column12284</t>
  </si>
  <si>
    <t>Column12285</t>
  </si>
  <si>
    <t>Column12286</t>
  </si>
  <si>
    <t>Column12287</t>
  </si>
  <si>
    <t>Column12288</t>
  </si>
  <si>
    <t>Column12289</t>
  </si>
  <si>
    <t>Column12290</t>
  </si>
  <si>
    <t>Column12291</t>
  </si>
  <si>
    <t>Column12292</t>
  </si>
  <si>
    <t>Column12293</t>
  </si>
  <si>
    <t>Column12294</t>
  </si>
  <si>
    <t>Column12295</t>
  </si>
  <si>
    <t>Column12296</t>
  </si>
  <si>
    <t>Column12297</t>
  </si>
  <si>
    <t>Column12298</t>
  </si>
  <si>
    <t>Column12299</t>
  </si>
  <si>
    <t>Column12300</t>
  </si>
  <si>
    <t>Column12301</t>
  </si>
  <si>
    <t>Column12302</t>
  </si>
  <si>
    <t>Column12303</t>
  </si>
  <si>
    <t>Column12304</t>
  </si>
  <si>
    <t>Column12305</t>
  </si>
  <si>
    <t>Column12306</t>
  </si>
  <si>
    <t>Column12307</t>
  </si>
  <si>
    <t>Column12308</t>
  </si>
  <si>
    <t>Column12309</t>
  </si>
  <si>
    <t>Column12310</t>
  </si>
  <si>
    <t>Column12311</t>
  </si>
  <si>
    <t>Column12312</t>
  </si>
  <si>
    <t>Column12313</t>
  </si>
  <si>
    <t>Column12314</t>
  </si>
  <si>
    <t>Column12315</t>
  </si>
  <si>
    <t>Column12316</t>
  </si>
  <si>
    <t>Column12317</t>
  </si>
  <si>
    <t>Column12318</t>
  </si>
  <si>
    <t>Column12319</t>
  </si>
  <si>
    <t>Column12320</t>
  </si>
  <si>
    <t>Column12321</t>
  </si>
  <si>
    <t>Column12322</t>
  </si>
  <si>
    <t>Column12323</t>
  </si>
  <si>
    <t>Column12324</t>
  </si>
  <si>
    <t>Column12325</t>
  </si>
  <si>
    <t>Column12326</t>
  </si>
  <si>
    <t>Column12327</t>
  </si>
  <si>
    <t>Column12328</t>
  </si>
  <si>
    <t>Column12329</t>
  </si>
  <si>
    <t>Column12330</t>
  </si>
  <si>
    <t>Column12331</t>
  </si>
  <si>
    <t>Column12332</t>
  </si>
  <si>
    <t>Column12333</t>
  </si>
  <si>
    <t>Column12334</t>
  </si>
  <si>
    <t>Column12335</t>
  </si>
  <si>
    <t>Column12336</t>
  </si>
  <si>
    <t>Column12337</t>
  </si>
  <si>
    <t>Column12338</t>
  </si>
  <si>
    <t>Column12339</t>
  </si>
  <si>
    <t>Column12340</t>
  </si>
  <si>
    <t>Column12341</t>
  </si>
  <si>
    <t>Column12342</t>
  </si>
  <si>
    <t>Column12343</t>
  </si>
  <si>
    <t>Column12344</t>
  </si>
  <si>
    <t>Column12345</t>
  </si>
  <si>
    <t>Column12346</t>
  </si>
  <si>
    <t>Column12347</t>
  </si>
  <si>
    <t>Column12348</t>
  </si>
  <si>
    <t>Column12349</t>
  </si>
  <si>
    <t>Column12350</t>
  </si>
  <si>
    <t>Column12351</t>
  </si>
  <si>
    <t>Column12352</t>
  </si>
  <si>
    <t>Column12353</t>
  </si>
  <si>
    <t>Column12354</t>
  </si>
  <si>
    <t>Column12355</t>
  </si>
  <si>
    <t>Column12356</t>
  </si>
  <si>
    <t>Column12357</t>
  </si>
  <si>
    <t>Column12358</t>
  </si>
  <si>
    <t>Column12359</t>
  </si>
  <si>
    <t>Column12360</t>
  </si>
  <si>
    <t>Column12361</t>
  </si>
  <si>
    <t>Column12362</t>
  </si>
  <si>
    <t>Column12363</t>
  </si>
  <si>
    <t>Column12364</t>
  </si>
  <si>
    <t>Column12365</t>
  </si>
  <si>
    <t>Column12366</t>
  </si>
  <si>
    <t>Column12367</t>
  </si>
  <si>
    <t>Column12368</t>
  </si>
  <si>
    <t>Column12369</t>
  </si>
  <si>
    <t>Column12370</t>
  </si>
  <si>
    <t>Column12371</t>
  </si>
  <si>
    <t>Column12372</t>
  </si>
  <si>
    <t>Column12373</t>
  </si>
  <si>
    <t>Column12374</t>
  </si>
  <si>
    <t>Column12375</t>
  </si>
  <si>
    <t>Column12376</t>
  </si>
  <si>
    <t>Column12377</t>
  </si>
  <si>
    <t>Column12378</t>
  </si>
  <si>
    <t>Column12379</t>
  </si>
  <si>
    <t>Column12380</t>
  </si>
  <si>
    <t>Column12381</t>
  </si>
  <si>
    <t>Column12382</t>
  </si>
  <si>
    <t>Column12383</t>
  </si>
  <si>
    <t>Column12384</t>
  </si>
  <si>
    <t>Column12385</t>
  </si>
  <si>
    <t>Column12386</t>
  </si>
  <si>
    <t>Column12387</t>
  </si>
  <si>
    <t>Column12388</t>
  </si>
  <si>
    <t>Column12389</t>
  </si>
  <si>
    <t>Column12390</t>
  </si>
  <si>
    <t>Column12391</t>
  </si>
  <si>
    <t>Column12392</t>
  </si>
  <si>
    <t>Column12393</t>
  </si>
  <si>
    <t>Column12394</t>
  </si>
  <si>
    <t>Column12395</t>
  </si>
  <si>
    <t>Column12396</t>
  </si>
  <si>
    <t>Column12397</t>
  </si>
  <si>
    <t>Column12398</t>
  </si>
  <si>
    <t>Column12399</t>
  </si>
  <si>
    <t>Column12400</t>
  </si>
  <si>
    <t>Column12401</t>
  </si>
  <si>
    <t>Column12402</t>
  </si>
  <si>
    <t>Column12403</t>
  </si>
  <si>
    <t>Column12404</t>
  </si>
  <si>
    <t>Column12405</t>
  </si>
  <si>
    <t>Column12406</t>
  </si>
  <si>
    <t>Column12407</t>
  </si>
  <si>
    <t>Column12408</t>
  </si>
  <si>
    <t>Column12409</t>
  </si>
  <si>
    <t>Column12410</t>
  </si>
  <si>
    <t>Column12411</t>
  </si>
  <si>
    <t>Column12412</t>
  </si>
  <si>
    <t>Column12413</t>
  </si>
  <si>
    <t>Column12414</t>
  </si>
  <si>
    <t>Column12415</t>
  </si>
  <si>
    <t>Column12416</t>
  </si>
  <si>
    <t>Column12417</t>
  </si>
  <si>
    <t>Column12418</t>
  </si>
  <si>
    <t>Column12419</t>
  </si>
  <si>
    <t>Column12420</t>
  </si>
  <si>
    <t>Column12421</t>
  </si>
  <si>
    <t>Column12422</t>
  </si>
  <si>
    <t>Column12423</t>
  </si>
  <si>
    <t>Column12424</t>
  </si>
  <si>
    <t>Column12425</t>
  </si>
  <si>
    <t>Column12426</t>
  </si>
  <si>
    <t>Column12427</t>
  </si>
  <si>
    <t>Column12428</t>
  </si>
  <si>
    <t>Column12429</t>
  </si>
  <si>
    <t>Column12430</t>
  </si>
  <si>
    <t>Column12431</t>
  </si>
  <si>
    <t>Column12432</t>
  </si>
  <si>
    <t>Column12433</t>
  </si>
  <si>
    <t>Column12434</t>
  </si>
  <si>
    <t>Column12435</t>
  </si>
  <si>
    <t>Column12436</t>
  </si>
  <si>
    <t>Column12437</t>
  </si>
  <si>
    <t>Column12438</t>
  </si>
  <si>
    <t>Column12439</t>
  </si>
  <si>
    <t>Column12440</t>
  </si>
  <si>
    <t>Column12441</t>
  </si>
  <si>
    <t>Column12442</t>
  </si>
  <si>
    <t>Column12443</t>
  </si>
  <si>
    <t>Column12444</t>
  </si>
  <si>
    <t>Column12445</t>
  </si>
  <si>
    <t>Column12446</t>
  </si>
  <si>
    <t>Column12447</t>
  </si>
  <si>
    <t>Column12448</t>
  </si>
  <si>
    <t>Column12449</t>
  </si>
  <si>
    <t>Column12450</t>
  </si>
  <si>
    <t>Column12451</t>
  </si>
  <si>
    <t>Column12452</t>
  </si>
  <si>
    <t>Column12453</t>
  </si>
  <si>
    <t>Column12454</t>
  </si>
  <si>
    <t>Column12455</t>
  </si>
  <si>
    <t>Column12456</t>
  </si>
  <si>
    <t>Column12457</t>
  </si>
  <si>
    <t>Column12458</t>
  </si>
  <si>
    <t>Column12459</t>
  </si>
  <si>
    <t>Column12460</t>
  </si>
  <si>
    <t>Column12461</t>
  </si>
  <si>
    <t>Column12462</t>
  </si>
  <si>
    <t>Column12463</t>
  </si>
  <si>
    <t>Column12464</t>
  </si>
  <si>
    <t>Column12465</t>
  </si>
  <si>
    <t>Column12466</t>
  </si>
  <si>
    <t>Column12467</t>
  </si>
  <si>
    <t>Column12468</t>
  </si>
  <si>
    <t>Column12469</t>
  </si>
  <si>
    <t>Column12470</t>
  </si>
  <si>
    <t>Column12471</t>
  </si>
  <si>
    <t>Column12472</t>
  </si>
  <si>
    <t>Column12473</t>
  </si>
  <si>
    <t>Column12474</t>
  </si>
  <si>
    <t>Column12475</t>
  </si>
  <si>
    <t>Column12476</t>
  </si>
  <si>
    <t>Column12477</t>
  </si>
  <si>
    <t>Column12478</t>
  </si>
  <si>
    <t>Column12479</t>
  </si>
  <si>
    <t>Column12480</t>
  </si>
  <si>
    <t>Column12481</t>
  </si>
  <si>
    <t>Column12482</t>
  </si>
  <si>
    <t>Column12483</t>
  </si>
  <si>
    <t>Column12484</t>
  </si>
  <si>
    <t>Column12485</t>
  </si>
  <si>
    <t>Column12486</t>
  </si>
  <si>
    <t>Column12487</t>
  </si>
  <si>
    <t>Column12488</t>
  </si>
  <si>
    <t>Column12489</t>
  </si>
  <si>
    <t>Column12490</t>
  </si>
  <si>
    <t>Column12491</t>
  </si>
  <si>
    <t>Column12492</t>
  </si>
  <si>
    <t>Column12493</t>
  </si>
  <si>
    <t>Column12494</t>
  </si>
  <si>
    <t>Column12495</t>
  </si>
  <si>
    <t>Column12496</t>
  </si>
  <si>
    <t>Column12497</t>
  </si>
  <si>
    <t>Column12498</t>
  </si>
  <si>
    <t>Column12499</t>
  </si>
  <si>
    <t>Column12500</t>
  </si>
  <si>
    <t>Column12501</t>
  </si>
  <si>
    <t>Column12502</t>
  </si>
  <si>
    <t>Column12503</t>
  </si>
  <si>
    <t>Column12504</t>
  </si>
  <si>
    <t>Column12505</t>
  </si>
  <si>
    <t>Column12506</t>
  </si>
  <si>
    <t>Column12507</t>
  </si>
  <si>
    <t>Column12508</t>
  </si>
  <si>
    <t>Column12509</t>
  </si>
  <si>
    <t>Column12510</t>
  </si>
  <si>
    <t>Column12511</t>
  </si>
  <si>
    <t>Column12512</t>
  </si>
  <si>
    <t>Column12513</t>
  </si>
  <si>
    <t>Column12514</t>
  </si>
  <si>
    <t>Column12515</t>
  </si>
  <si>
    <t>Column12516</t>
  </si>
  <si>
    <t>Column12517</t>
  </si>
  <si>
    <t>Column12518</t>
  </si>
  <si>
    <t>Column12519</t>
  </si>
  <si>
    <t>Column12520</t>
  </si>
  <si>
    <t>Column12521</t>
  </si>
  <si>
    <t>Column12522</t>
  </si>
  <si>
    <t>Column12523</t>
  </si>
  <si>
    <t>Column12524</t>
  </si>
  <si>
    <t>Column12525</t>
  </si>
  <si>
    <t>Column12526</t>
  </si>
  <si>
    <t>Column12527</t>
  </si>
  <si>
    <t>Column12528</t>
  </si>
  <si>
    <t>Column12529</t>
  </si>
  <si>
    <t>Column12530</t>
  </si>
  <si>
    <t>Column12531</t>
  </si>
  <si>
    <t>Column12532</t>
  </si>
  <si>
    <t>Column12533</t>
  </si>
  <si>
    <t>Column12534</t>
  </si>
  <si>
    <t>Column12535</t>
  </si>
  <si>
    <t>Column12536</t>
  </si>
  <si>
    <t>Column12537</t>
  </si>
  <si>
    <t>Column12538</t>
  </si>
  <si>
    <t>Column12539</t>
  </si>
  <si>
    <t>Column12540</t>
  </si>
  <si>
    <t>Column12541</t>
  </si>
  <si>
    <t>Column12542</t>
  </si>
  <si>
    <t>Column12543</t>
  </si>
  <si>
    <t>Column12544</t>
  </si>
  <si>
    <t>Column12545</t>
  </si>
  <si>
    <t>Column12546</t>
  </si>
  <si>
    <t>Column12547</t>
  </si>
  <si>
    <t>Column12548</t>
  </si>
  <si>
    <t>Column12549</t>
  </si>
  <si>
    <t>Column12550</t>
  </si>
  <si>
    <t>Column12551</t>
  </si>
  <si>
    <t>Column12552</t>
  </si>
  <si>
    <t>Column12553</t>
  </si>
  <si>
    <t>Column12554</t>
  </si>
  <si>
    <t>Column12555</t>
  </si>
  <si>
    <t>Column12556</t>
  </si>
  <si>
    <t>Column12557</t>
  </si>
  <si>
    <t>Column12558</t>
  </si>
  <si>
    <t>Column12559</t>
  </si>
  <si>
    <t>Column12560</t>
  </si>
  <si>
    <t>Column12561</t>
  </si>
  <si>
    <t>Column12562</t>
  </si>
  <si>
    <t>Column12563</t>
  </si>
  <si>
    <t>Column12564</t>
  </si>
  <si>
    <t>Column12565</t>
  </si>
  <si>
    <t>Column12566</t>
  </si>
  <si>
    <t>Column12567</t>
  </si>
  <si>
    <t>Column12568</t>
  </si>
  <si>
    <t>Column12569</t>
  </si>
  <si>
    <t>Column12570</t>
  </si>
  <si>
    <t>Column12571</t>
  </si>
  <si>
    <t>Column12572</t>
  </si>
  <si>
    <t>Column12573</t>
  </si>
  <si>
    <t>Column12574</t>
  </si>
  <si>
    <t>Column12575</t>
  </si>
  <si>
    <t>Column12576</t>
  </si>
  <si>
    <t>Column12577</t>
  </si>
  <si>
    <t>Column12578</t>
  </si>
  <si>
    <t>Column12579</t>
  </si>
  <si>
    <t>Column12580</t>
  </si>
  <si>
    <t>Column12581</t>
  </si>
  <si>
    <t>Column12582</t>
  </si>
  <si>
    <t>Column12583</t>
  </si>
  <si>
    <t>Column12584</t>
  </si>
  <si>
    <t>Column12585</t>
  </si>
  <si>
    <t>Column12586</t>
  </si>
  <si>
    <t>Column12587</t>
  </si>
  <si>
    <t>Column12588</t>
  </si>
  <si>
    <t>Column12589</t>
  </si>
  <si>
    <t>Column12590</t>
  </si>
  <si>
    <t>Column12591</t>
  </si>
  <si>
    <t>Column12592</t>
  </si>
  <si>
    <t>Column12593</t>
  </si>
  <si>
    <t>Column12594</t>
  </si>
  <si>
    <t>Column12595</t>
  </si>
  <si>
    <t>Column12596</t>
  </si>
  <si>
    <t>Column12597</t>
  </si>
  <si>
    <t>Column12598</t>
  </si>
  <si>
    <t>Column12599</t>
  </si>
  <si>
    <t>Column12600</t>
  </si>
  <si>
    <t>Column12601</t>
  </si>
  <si>
    <t>Column12602</t>
  </si>
  <si>
    <t>Column12603</t>
  </si>
  <si>
    <t>Column12604</t>
  </si>
  <si>
    <t>Column12605</t>
  </si>
  <si>
    <t>Column12606</t>
  </si>
  <si>
    <t>Column12607</t>
  </si>
  <si>
    <t>Column12608</t>
  </si>
  <si>
    <t>Column12609</t>
  </si>
  <si>
    <t>Column12610</t>
  </si>
  <si>
    <t>Column12611</t>
  </si>
  <si>
    <t>Column12612</t>
  </si>
  <si>
    <t>Column12613</t>
  </si>
  <si>
    <t>Column12614</t>
  </si>
  <si>
    <t>Column12615</t>
  </si>
  <si>
    <t>Column12616</t>
  </si>
  <si>
    <t>Column12617</t>
  </si>
  <si>
    <t>Column12618</t>
  </si>
  <si>
    <t>Column12619</t>
  </si>
  <si>
    <t>Column12620</t>
  </si>
  <si>
    <t>Column12621</t>
  </si>
  <si>
    <t>Column12622</t>
  </si>
  <si>
    <t>Column12623</t>
  </si>
  <si>
    <t>Column12624</t>
  </si>
  <si>
    <t>Column12625</t>
  </si>
  <si>
    <t>Column12626</t>
  </si>
  <si>
    <t>Column12627</t>
  </si>
  <si>
    <t>Column12628</t>
  </si>
  <si>
    <t>Column12629</t>
  </si>
  <si>
    <t>Column12630</t>
  </si>
  <si>
    <t>Column12631</t>
  </si>
  <si>
    <t>Column12632</t>
  </si>
  <si>
    <t>Column12633</t>
  </si>
  <si>
    <t>Column12634</t>
  </si>
  <si>
    <t>Column12635</t>
  </si>
  <si>
    <t>Column12636</t>
  </si>
  <si>
    <t>Column12637</t>
  </si>
  <si>
    <t>Column12638</t>
  </si>
  <si>
    <t>Column12639</t>
  </si>
  <si>
    <t>Column12640</t>
  </si>
  <si>
    <t>Column12641</t>
  </si>
  <si>
    <t>Column12642</t>
  </si>
  <si>
    <t>Column12643</t>
  </si>
  <si>
    <t>Column12644</t>
  </si>
  <si>
    <t>Column12645</t>
  </si>
  <si>
    <t>Column12646</t>
  </si>
  <si>
    <t>Column12647</t>
  </si>
  <si>
    <t>Column12648</t>
  </si>
  <si>
    <t>Column12649</t>
  </si>
  <si>
    <t>Column12650</t>
  </si>
  <si>
    <t>Column12651</t>
  </si>
  <si>
    <t>Column12652</t>
  </si>
  <si>
    <t>Column12653</t>
  </si>
  <si>
    <t>Column12654</t>
  </si>
  <si>
    <t>Column12655</t>
  </si>
  <si>
    <t>Column12656</t>
  </si>
  <si>
    <t>Column12657</t>
  </si>
  <si>
    <t>Column12658</t>
  </si>
  <si>
    <t>Column12659</t>
  </si>
  <si>
    <t>Column12660</t>
  </si>
  <si>
    <t>Column12661</t>
  </si>
  <si>
    <t>Column12662</t>
  </si>
  <si>
    <t>Column12663</t>
  </si>
  <si>
    <t>Column12664</t>
  </si>
  <si>
    <t>Column12665</t>
  </si>
  <si>
    <t>Column12666</t>
  </si>
  <si>
    <t>Column12667</t>
  </si>
  <si>
    <t>Column12668</t>
  </si>
  <si>
    <t>Column12669</t>
  </si>
  <si>
    <t>Column12670</t>
  </si>
  <si>
    <t>Column12671</t>
  </si>
  <si>
    <t>Column12672</t>
  </si>
  <si>
    <t>Column12673</t>
  </si>
  <si>
    <t>Column12674</t>
  </si>
  <si>
    <t>Column12675</t>
  </si>
  <si>
    <t>Column12676</t>
  </si>
  <si>
    <t>Column12677</t>
  </si>
  <si>
    <t>Column12678</t>
  </si>
  <si>
    <t>Column12679</t>
  </si>
  <si>
    <t>Column12680</t>
  </si>
  <si>
    <t>Column12681</t>
  </si>
  <si>
    <t>Column12682</t>
  </si>
  <si>
    <t>Column12683</t>
  </si>
  <si>
    <t>Column12684</t>
  </si>
  <si>
    <t>Column12685</t>
  </si>
  <si>
    <t>Column12686</t>
  </si>
  <si>
    <t>Column12687</t>
  </si>
  <si>
    <t>Column12688</t>
  </si>
  <si>
    <t>Column12689</t>
  </si>
  <si>
    <t>Column12690</t>
  </si>
  <si>
    <t>Column12691</t>
  </si>
  <si>
    <t>Column12692</t>
  </si>
  <si>
    <t>Column12693</t>
  </si>
  <si>
    <t>Column12694</t>
  </si>
  <si>
    <t>Column12695</t>
  </si>
  <si>
    <t>Column12696</t>
  </si>
  <si>
    <t>Column12697</t>
  </si>
  <si>
    <t>Column12698</t>
  </si>
  <si>
    <t>Column12699</t>
  </si>
  <si>
    <t>Column12700</t>
  </si>
  <si>
    <t>Column12701</t>
  </si>
  <si>
    <t>Column12702</t>
  </si>
  <si>
    <t>Column12703</t>
  </si>
  <si>
    <t>Column12704</t>
  </si>
  <si>
    <t>Column12705</t>
  </si>
  <si>
    <t>Column12706</t>
  </si>
  <si>
    <t>Column12707</t>
  </si>
  <si>
    <t>Column12708</t>
  </si>
  <si>
    <t>Column12709</t>
  </si>
  <si>
    <t>Column12710</t>
  </si>
  <si>
    <t>Column12711</t>
  </si>
  <si>
    <t>Column12712</t>
  </si>
  <si>
    <t>Column12713</t>
  </si>
  <si>
    <t>Column12714</t>
  </si>
  <si>
    <t>Column12715</t>
  </si>
  <si>
    <t>Column12716</t>
  </si>
  <si>
    <t>Column12717</t>
  </si>
  <si>
    <t>Column12718</t>
  </si>
  <si>
    <t>Column12719</t>
  </si>
  <si>
    <t>Column12720</t>
  </si>
  <si>
    <t>Column12721</t>
  </si>
  <si>
    <t>Column12722</t>
  </si>
  <si>
    <t>Column12723</t>
  </si>
  <si>
    <t>Column12724</t>
  </si>
  <si>
    <t>Column12725</t>
  </si>
  <si>
    <t>Column12726</t>
  </si>
  <si>
    <t>Column12727</t>
  </si>
  <si>
    <t>Column12728</t>
  </si>
  <si>
    <t>Column12729</t>
  </si>
  <si>
    <t>Column12730</t>
  </si>
  <si>
    <t>Column12731</t>
  </si>
  <si>
    <t>Column12732</t>
  </si>
  <si>
    <t>Column12733</t>
  </si>
  <si>
    <t>Column12734</t>
  </si>
  <si>
    <t>Column12735</t>
  </si>
  <si>
    <t>Column12736</t>
  </si>
  <si>
    <t>Column12737</t>
  </si>
  <si>
    <t>Column12738</t>
  </si>
  <si>
    <t>Column12739</t>
  </si>
  <si>
    <t>Column12740</t>
  </si>
  <si>
    <t>Column12741</t>
  </si>
  <si>
    <t>Column12742</t>
  </si>
  <si>
    <t>Column12743</t>
  </si>
  <si>
    <t>Column12744</t>
  </si>
  <si>
    <t>Column12745</t>
  </si>
  <si>
    <t>Column12746</t>
  </si>
  <si>
    <t>Column12747</t>
  </si>
  <si>
    <t>Column12748</t>
  </si>
  <si>
    <t>Column12749</t>
  </si>
  <si>
    <t>Column12750</t>
  </si>
  <si>
    <t>Column12751</t>
  </si>
  <si>
    <t>Column12752</t>
  </si>
  <si>
    <t>Column12753</t>
  </si>
  <si>
    <t>Column12754</t>
  </si>
  <si>
    <t>Column12755</t>
  </si>
  <si>
    <t>Column12756</t>
  </si>
  <si>
    <t>Column12757</t>
  </si>
  <si>
    <t>Column12758</t>
  </si>
  <si>
    <t>Column12759</t>
  </si>
  <si>
    <t>Column12760</t>
  </si>
  <si>
    <t>Column12761</t>
  </si>
  <si>
    <t>Column12762</t>
  </si>
  <si>
    <t>Column12763</t>
  </si>
  <si>
    <t>Column12764</t>
  </si>
  <si>
    <t>Column12765</t>
  </si>
  <si>
    <t>Column12766</t>
  </si>
  <si>
    <t>Column12767</t>
  </si>
  <si>
    <t>Column12768</t>
  </si>
  <si>
    <t>Column12769</t>
  </si>
  <si>
    <t>Column12770</t>
  </si>
  <si>
    <t>Column12771</t>
  </si>
  <si>
    <t>Column12772</t>
  </si>
  <si>
    <t>Column12773</t>
  </si>
  <si>
    <t>Column12774</t>
  </si>
  <si>
    <t>Column12775</t>
  </si>
  <si>
    <t>Column12776</t>
  </si>
  <si>
    <t>Column12777</t>
  </si>
  <si>
    <t>Column12778</t>
  </si>
  <si>
    <t>Column12779</t>
  </si>
  <si>
    <t>Column12780</t>
  </si>
  <si>
    <t>Column12781</t>
  </si>
  <si>
    <t>Column12782</t>
  </si>
  <si>
    <t>Column12783</t>
  </si>
  <si>
    <t>Column12784</t>
  </si>
  <si>
    <t>Column12785</t>
  </si>
  <si>
    <t>Column12786</t>
  </si>
  <si>
    <t>Column12787</t>
  </si>
  <si>
    <t>Column12788</t>
  </si>
  <si>
    <t>Column12789</t>
  </si>
  <si>
    <t>Column12790</t>
  </si>
  <si>
    <t>Column12791</t>
  </si>
  <si>
    <t>Column12792</t>
  </si>
  <si>
    <t>Column12793</t>
  </si>
  <si>
    <t>Column12794</t>
  </si>
  <si>
    <t>Column12795</t>
  </si>
  <si>
    <t>Column12796</t>
  </si>
  <si>
    <t>Column12797</t>
  </si>
  <si>
    <t>Column12798</t>
  </si>
  <si>
    <t>Column12799</t>
  </si>
  <si>
    <t>Column12800</t>
  </si>
  <si>
    <t>Column12801</t>
  </si>
  <si>
    <t>Column12802</t>
  </si>
  <si>
    <t>Column12803</t>
  </si>
  <si>
    <t>Column12804</t>
  </si>
  <si>
    <t>Column12805</t>
  </si>
  <si>
    <t>Column12806</t>
  </si>
  <si>
    <t>Column12807</t>
  </si>
  <si>
    <t>Column12808</t>
  </si>
  <si>
    <t>Column12809</t>
  </si>
  <si>
    <t>Column12810</t>
  </si>
  <si>
    <t>Column12811</t>
  </si>
  <si>
    <t>Column12812</t>
  </si>
  <si>
    <t>Column12813</t>
  </si>
  <si>
    <t>Column12814</t>
  </si>
  <si>
    <t>Column12815</t>
  </si>
  <si>
    <t>Column12816</t>
  </si>
  <si>
    <t>Column12817</t>
  </si>
  <si>
    <t>Column12818</t>
  </si>
  <si>
    <t>Column12819</t>
  </si>
  <si>
    <t>Column12820</t>
  </si>
  <si>
    <t>Column12821</t>
  </si>
  <si>
    <t>Column12822</t>
  </si>
  <si>
    <t>Column12823</t>
  </si>
  <si>
    <t>Column12824</t>
  </si>
  <si>
    <t>Column12825</t>
  </si>
  <si>
    <t>Column12826</t>
  </si>
  <si>
    <t>Column12827</t>
  </si>
  <si>
    <t>Column12828</t>
  </si>
  <si>
    <t>Column12829</t>
  </si>
  <si>
    <t>Column12830</t>
  </si>
  <si>
    <t>Column12831</t>
  </si>
  <si>
    <t>Column12832</t>
  </si>
  <si>
    <t>Column12833</t>
  </si>
  <si>
    <t>Column12834</t>
  </si>
  <si>
    <t>Column12835</t>
  </si>
  <si>
    <t>Column12836</t>
  </si>
  <si>
    <t>Column12837</t>
  </si>
  <si>
    <t>Column12838</t>
  </si>
  <si>
    <t>Column12839</t>
  </si>
  <si>
    <t>Column12840</t>
  </si>
  <si>
    <t>Column12841</t>
  </si>
  <si>
    <t>Column12842</t>
  </si>
  <si>
    <t>Column12843</t>
  </si>
  <si>
    <t>Column12844</t>
  </si>
  <si>
    <t>Column12845</t>
  </si>
  <si>
    <t>Column12846</t>
  </si>
  <si>
    <t>Column12847</t>
  </si>
  <si>
    <t>Column12848</t>
  </si>
  <si>
    <t>Column12849</t>
  </si>
  <si>
    <t>Column12850</t>
  </si>
  <si>
    <t>Column12851</t>
  </si>
  <si>
    <t>Column12852</t>
  </si>
  <si>
    <t>Column12853</t>
  </si>
  <si>
    <t>Column12854</t>
  </si>
  <si>
    <t>Column12855</t>
  </si>
  <si>
    <t>Column12856</t>
  </si>
  <si>
    <t>Column12857</t>
  </si>
  <si>
    <t>Column12858</t>
  </si>
  <si>
    <t>Column12859</t>
  </si>
  <si>
    <t>Column12860</t>
  </si>
  <si>
    <t>Column12861</t>
  </si>
  <si>
    <t>Column12862</t>
  </si>
  <si>
    <t>Column12863</t>
  </si>
  <si>
    <t>Column12864</t>
  </si>
  <si>
    <t>Column12865</t>
  </si>
  <si>
    <t>Column12866</t>
  </si>
  <si>
    <t>Column12867</t>
  </si>
  <si>
    <t>Column12868</t>
  </si>
  <si>
    <t>Column12869</t>
  </si>
  <si>
    <t>Column12870</t>
  </si>
  <si>
    <t>Column12871</t>
  </si>
  <si>
    <t>Column12872</t>
  </si>
  <si>
    <t>Column12873</t>
  </si>
  <si>
    <t>Column12874</t>
  </si>
  <si>
    <t>Column12875</t>
  </si>
  <si>
    <t>Column12876</t>
  </si>
  <si>
    <t>Column12877</t>
  </si>
  <si>
    <t>Column12878</t>
  </si>
  <si>
    <t>Column12879</t>
  </si>
  <si>
    <t>Column12880</t>
  </si>
  <si>
    <t>Column12881</t>
  </si>
  <si>
    <t>Column12882</t>
  </si>
  <si>
    <t>Column12883</t>
  </si>
  <si>
    <t>Column12884</t>
  </si>
  <si>
    <t>Column12885</t>
  </si>
  <si>
    <t>Column12886</t>
  </si>
  <si>
    <t>Column12887</t>
  </si>
  <si>
    <t>Column12888</t>
  </si>
  <si>
    <t>Column12889</t>
  </si>
  <si>
    <t>Column12890</t>
  </si>
  <si>
    <t>Column12891</t>
  </si>
  <si>
    <t>Column12892</t>
  </si>
  <si>
    <t>Column12893</t>
  </si>
  <si>
    <t>Column12894</t>
  </si>
  <si>
    <t>Column12895</t>
  </si>
  <si>
    <t>Column12896</t>
  </si>
  <si>
    <t>Column12897</t>
  </si>
  <si>
    <t>Column12898</t>
  </si>
  <si>
    <t>Column12899</t>
  </si>
  <si>
    <t>Column12900</t>
  </si>
  <si>
    <t>Column12901</t>
  </si>
  <si>
    <t>Column12902</t>
  </si>
  <si>
    <t>Column12903</t>
  </si>
  <si>
    <t>Column12904</t>
  </si>
  <si>
    <t>Column12905</t>
  </si>
  <si>
    <t>Column12906</t>
  </si>
  <si>
    <t>Column12907</t>
  </si>
  <si>
    <t>Column12908</t>
  </si>
  <si>
    <t>Column12909</t>
  </si>
  <si>
    <t>Column12910</t>
  </si>
  <si>
    <t>Column12911</t>
  </si>
  <si>
    <t>Column12912</t>
  </si>
  <si>
    <t>Column12913</t>
  </si>
  <si>
    <t>Column12914</t>
  </si>
  <si>
    <t>Column12915</t>
  </si>
  <si>
    <t>Column12916</t>
  </si>
  <si>
    <t>Column12917</t>
  </si>
  <si>
    <t>Column12918</t>
  </si>
  <si>
    <t>Column12919</t>
  </si>
  <si>
    <t>Column12920</t>
  </si>
  <si>
    <t>Column12921</t>
  </si>
  <si>
    <t>Column12922</t>
  </si>
  <si>
    <t>Column12923</t>
  </si>
  <si>
    <t>Column12924</t>
  </si>
  <si>
    <t>Column12925</t>
  </si>
  <si>
    <t>Column12926</t>
  </si>
  <si>
    <t>Column12927</t>
  </si>
  <si>
    <t>Column12928</t>
  </si>
  <si>
    <t>Column12929</t>
  </si>
  <si>
    <t>Column12930</t>
  </si>
  <si>
    <t>Column12931</t>
  </si>
  <si>
    <t>Column12932</t>
  </si>
  <si>
    <t>Column12933</t>
  </si>
  <si>
    <t>Column12934</t>
  </si>
  <si>
    <t>Column12935</t>
  </si>
  <si>
    <t>Column12936</t>
  </si>
  <si>
    <t>Column12937</t>
  </si>
  <si>
    <t>Column12938</t>
  </si>
  <si>
    <t>Column12939</t>
  </si>
  <si>
    <t>Column12940</t>
  </si>
  <si>
    <t>Column12941</t>
  </si>
  <si>
    <t>Column12942</t>
  </si>
  <si>
    <t>Column12943</t>
  </si>
  <si>
    <t>Column12944</t>
  </si>
  <si>
    <t>Column12945</t>
  </si>
  <si>
    <t>Column12946</t>
  </si>
  <si>
    <t>Column12947</t>
  </si>
  <si>
    <t>Column12948</t>
  </si>
  <si>
    <t>Column12949</t>
  </si>
  <si>
    <t>Column12950</t>
  </si>
  <si>
    <t>Column12951</t>
  </si>
  <si>
    <t>Column12952</t>
  </si>
  <si>
    <t>Column12953</t>
  </si>
  <si>
    <t>Column12954</t>
  </si>
  <si>
    <t>Column12955</t>
  </si>
  <si>
    <t>Column12956</t>
  </si>
  <si>
    <t>Column12957</t>
  </si>
  <si>
    <t>Column12958</t>
  </si>
  <si>
    <t>Column12959</t>
  </si>
  <si>
    <t>Column12960</t>
  </si>
  <si>
    <t>Column12961</t>
  </si>
  <si>
    <t>Column12962</t>
  </si>
  <si>
    <t>Column12963</t>
  </si>
  <si>
    <t>Column12964</t>
  </si>
  <si>
    <t>Column12965</t>
  </si>
  <si>
    <t>Column12966</t>
  </si>
  <si>
    <t>Column12967</t>
  </si>
  <si>
    <t>Column12968</t>
  </si>
  <si>
    <t>Column12969</t>
  </si>
  <si>
    <t>Column12970</t>
  </si>
  <si>
    <t>Column12971</t>
  </si>
  <si>
    <t>Column12972</t>
  </si>
  <si>
    <t>Column12973</t>
  </si>
  <si>
    <t>Column12974</t>
  </si>
  <si>
    <t>Column12975</t>
  </si>
  <si>
    <t>Column12976</t>
  </si>
  <si>
    <t>Column12977</t>
  </si>
  <si>
    <t>Column12978</t>
  </si>
  <si>
    <t>Column12979</t>
  </si>
  <si>
    <t>Column12980</t>
  </si>
  <si>
    <t>Column12981</t>
  </si>
  <si>
    <t>Column12982</t>
  </si>
  <si>
    <t>Column12983</t>
  </si>
  <si>
    <t>Column12984</t>
  </si>
  <si>
    <t>Column12985</t>
  </si>
  <si>
    <t>Column12986</t>
  </si>
  <si>
    <t>Column12987</t>
  </si>
  <si>
    <t>Column12988</t>
  </si>
  <si>
    <t>Column12989</t>
  </si>
  <si>
    <t>Column12990</t>
  </si>
  <si>
    <t>Column12991</t>
  </si>
  <si>
    <t>Column12992</t>
  </si>
  <si>
    <t>Column12993</t>
  </si>
  <si>
    <t>Column12994</t>
  </si>
  <si>
    <t>Column12995</t>
  </si>
  <si>
    <t>Column12996</t>
  </si>
  <si>
    <t>Column12997</t>
  </si>
  <si>
    <t>Column12998</t>
  </si>
  <si>
    <t>Column12999</t>
  </si>
  <si>
    <t>Column13000</t>
  </si>
  <si>
    <t>Column13001</t>
  </si>
  <si>
    <t>Column13002</t>
  </si>
  <si>
    <t>Column13003</t>
  </si>
  <si>
    <t>Column13004</t>
  </si>
  <si>
    <t>Column13005</t>
  </si>
  <si>
    <t>Column13006</t>
  </si>
  <si>
    <t>Column13007</t>
  </si>
  <si>
    <t>Column13008</t>
  </si>
  <si>
    <t>Column13009</t>
  </si>
  <si>
    <t>Column13010</t>
  </si>
  <si>
    <t>Column13011</t>
  </si>
  <si>
    <t>Column13012</t>
  </si>
  <si>
    <t>Column13013</t>
  </si>
  <si>
    <t>Column13014</t>
  </si>
  <si>
    <t>Column13015</t>
  </si>
  <si>
    <t>Column13016</t>
  </si>
  <si>
    <t>Column13017</t>
  </si>
  <si>
    <t>Column13018</t>
  </si>
  <si>
    <t>Column13019</t>
  </si>
  <si>
    <t>Column13020</t>
  </si>
  <si>
    <t>Column13021</t>
  </si>
  <si>
    <t>Column13022</t>
  </si>
  <si>
    <t>Column13023</t>
  </si>
  <si>
    <t>Column13024</t>
  </si>
  <si>
    <t>Column13025</t>
  </si>
  <si>
    <t>Column13026</t>
  </si>
  <si>
    <t>Column13027</t>
  </si>
  <si>
    <t>Column13028</t>
  </si>
  <si>
    <t>Column13029</t>
  </si>
  <si>
    <t>Column13030</t>
  </si>
  <si>
    <t>Column13031</t>
  </si>
  <si>
    <t>Column13032</t>
  </si>
  <si>
    <t>Column13033</t>
  </si>
  <si>
    <t>Column13034</t>
  </si>
  <si>
    <t>Column13035</t>
  </si>
  <si>
    <t>Column13036</t>
  </si>
  <si>
    <t>Column13037</t>
  </si>
  <si>
    <t>Column13038</t>
  </si>
  <si>
    <t>Column13039</t>
  </si>
  <si>
    <t>Column13040</t>
  </si>
  <si>
    <t>Column13041</t>
  </si>
  <si>
    <t>Column13042</t>
  </si>
  <si>
    <t>Column13043</t>
  </si>
  <si>
    <t>Column13044</t>
  </si>
  <si>
    <t>Column13045</t>
  </si>
  <si>
    <t>Column13046</t>
  </si>
  <si>
    <t>Column13047</t>
  </si>
  <si>
    <t>Column13048</t>
  </si>
  <si>
    <t>Column13049</t>
  </si>
  <si>
    <t>Column13050</t>
  </si>
  <si>
    <t>Column13051</t>
  </si>
  <si>
    <t>Column13052</t>
  </si>
  <si>
    <t>Column13053</t>
  </si>
  <si>
    <t>Column13054</t>
  </si>
  <si>
    <t>Column13055</t>
  </si>
  <si>
    <t>Column13056</t>
  </si>
  <si>
    <t>Column13057</t>
  </si>
  <si>
    <t>Column13058</t>
  </si>
  <si>
    <t>Column13059</t>
  </si>
  <si>
    <t>Column13060</t>
  </si>
  <si>
    <t>Column13061</t>
  </si>
  <si>
    <t>Column13062</t>
  </si>
  <si>
    <t>Column13063</t>
  </si>
  <si>
    <t>Column13064</t>
  </si>
  <si>
    <t>Column13065</t>
  </si>
  <si>
    <t>Column13066</t>
  </si>
  <si>
    <t>Column13067</t>
  </si>
  <si>
    <t>Column13068</t>
  </si>
  <si>
    <t>Column13069</t>
  </si>
  <si>
    <t>Column13070</t>
  </si>
  <si>
    <t>Column13071</t>
  </si>
  <si>
    <t>Column13072</t>
  </si>
  <si>
    <t>Column13073</t>
  </si>
  <si>
    <t>Column13074</t>
  </si>
  <si>
    <t>Column13075</t>
  </si>
  <si>
    <t>Column13076</t>
  </si>
  <si>
    <t>Column13077</t>
  </si>
  <si>
    <t>Column13078</t>
  </si>
  <si>
    <t>Column13079</t>
  </si>
  <si>
    <t>Column13080</t>
  </si>
  <si>
    <t>Column13081</t>
  </si>
  <si>
    <t>Column13082</t>
  </si>
  <si>
    <t>Column13083</t>
  </si>
  <si>
    <t>Column13084</t>
  </si>
  <si>
    <t>Column13085</t>
  </si>
  <si>
    <t>Column13086</t>
  </si>
  <si>
    <t>Column13087</t>
  </si>
  <si>
    <t>Column13088</t>
  </si>
  <si>
    <t>Column13089</t>
  </si>
  <si>
    <t>Column13090</t>
  </si>
  <si>
    <t>Column13091</t>
  </si>
  <si>
    <t>Column13092</t>
  </si>
  <si>
    <t>Column13093</t>
  </si>
  <si>
    <t>Column13094</t>
  </si>
  <si>
    <t>Column13095</t>
  </si>
  <si>
    <t>Column13096</t>
  </si>
  <si>
    <t>Column13097</t>
  </si>
  <si>
    <t>Column13098</t>
  </si>
  <si>
    <t>Column13099</t>
  </si>
  <si>
    <t>Column13100</t>
  </si>
  <si>
    <t>Column13101</t>
  </si>
  <si>
    <t>Column13102</t>
  </si>
  <si>
    <t>Column13103</t>
  </si>
  <si>
    <t>Column13104</t>
  </si>
  <si>
    <t>Column13105</t>
  </si>
  <si>
    <t>Column13106</t>
  </si>
  <si>
    <t>Column13107</t>
  </si>
  <si>
    <t>Column13108</t>
  </si>
  <si>
    <t>Column13109</t>
  </si>
  <si>
    <t>Column13110</t>
  </si>
  <si>
    <t>Column13111</t>
  </si>
  <si>
    <t>Column13112</t>
  </si>
  <si>
    <t>Column13113</t>
  </si>
  <si>
    <t>Column13114</t>
  </si>
  <si>
    <t>Column13115</t>
  </si>
  <si>
    <t>Column13116</t>
  </si>
  <si>
    <t>Column13117</t>
  </si>
  <si>
    <t>Column13118</t>
  </si>
  <si>
    <t>Column13119</t>
  </si>
  <si>
    <t>Column13120</t>
  </si>
  <si>
    <t>Column13121</t>
  </si>
  <si>
    <t>Column13122</t>
  </si>
  <si>
    <t>Column13123</t>
  </si>
  <si>
    <t>Column13124</t>
  </si>
  <si>
    <t>Column13125</t>
  </si>
  <si>
    <t>Column13126</t>
  </si>
  <si>
    <t>Column13127</t>
  </si>
  <si>
    <t>Column13128</t>
  </si>
  <si>
    <t>Column13129</t>
  </si>
  <si>
    <t>Column13130</t>
  </si>
  <si>
    <t>Column13131</t>
  </si>
  <si>
    <t>Column13132</t>
  </si>
  <si>
    <t>Column13133</t>
  </si>
  <si>
    <t>Column13134</t>
  </si>
  <si>
    <t>Column13135</t>
  </si>
  <si>
    <t>Column13136</t>
  </si>
  <si>
    <t>Column13137</t>
  </si>
  <si>
    <t>Column13138</t>
  </si>
  <si>
    <t>Column13139</t>
  </si>
  <si>
    <t>Column13140</t>
  </si>
  <si>
    <t>Column13141</t>
  </si>
  <si>
    <t>Column13142</t>
  </si>
  <si>
    <t>Column13143</t>
  </si>
  <si>
    <t>Column13144</t>
  </si>
  <si>
    <t>Column13145</t>
  </si>
  <si>
    <t>Column13146</t>
  </si>
  <si>
    <t>Column13147</t>
  </si>
  <si>
    <t>Column13148</t>
  </si>
  <si>
    <t>Column13149</t>
  </si>
  <si>
    <t>Column13150</t>
  </si>
  <si>
    <t>Column13151</t>
  </si>
  <si>
    <t>Column13152</t>
  </si>
  <si>
    <t>Column13153</t>
  </si>
  <si>
    <t>Column13154</t>
  </si>
  <si>
    <t>Column13155</t>
  </si>
  <si>
    <t>Column13156</t>
  </si>
  <si>
    <t>Column13157</t>
  </si>
  <si>
    <t>Column13158</t>
  </si>
  <si>
    <t>Column13159</t>
  </si>
  <si>
    <t>Column13160</t>
  </si>
  <si>
    <t>Column13161</t>
  </si>
  <si>
    <t>Column13162</t>
  </si>
  <si>
    <t>Column13163</t>
  </si>
  <si>
    <t>Column13164</t>
  </si>
  <si>
    <t>Column13165</t>
  </si>
  <si>
    <t>Column13166</t>
  </si>
  <si>
    <t>Column13167</t>
  </si>
  <si>
    <t>Column13168</t>
  </si>
  <si>
    <t>Column13169</t>
  </si>
  <si>
    <t>Column13170</t>
  </si>
  <si>
    <t>Column13171</t>
  </si>
  <si>
    <t>Column13172</t>
  </si>
  <si>
    <t>Column13173</t>
  </si>
  <si>
    <t>Column13174</t>
  </si>
  <si>
    <t>Column13175</t>
  </si>
  <si>
    <t>Column13176</t>
  </si>
  <si>
    <t>Column13177</t>
  </si>
  <si>
    <t>Column13178</t>
  </si>
  <si>
    <t>Column13179</t>
  </si>
  <si>
    <t>Column13180</t>
  </si>
  <si>
    <t>Column13181</t>
  </si>
  <si>
    <t>Column13182</t>
  </si>
  <si>
    <t>Column13183</t>
  </si>
  <si>
    <t>Column13184</t>
  </si>
  <si>
    <t>Column13185</t>
  </si>
  <si>
    <t>Column13186</t>
  </si>
  <si>
    <t>Column13187</t>
  </si>
  <si>
    <t>Column13188</t>
  </si>
  <si>
    <t>Column13189</t>
  </si>
  <si>
    <t>Column13190</t>
  </si>
  <si>
    <t>Column13191</t>
  </si>
  <si>
    <t>Column13192</t>
  </si>
  <si>
    <t>Column13193</t>
  </si>
  <si>
    <t>Column13194</t>
  </si>
  <si>
    <t>Column13195</t>
  </si>
  <si>
    <t>Column13196</t>
  </si>
  <si>
    <t>Column13197</t>
  </si>
  <si>
    <t>Column13198</t>
  </si>
  <si>
    <t>Column13199</t>
  </si>
  <si>
    <t>Column13200</t>
  </si>
  <si>
    <t>Column13201</t>
  </si>
  <si>
    <t>Column13202</t>
  </si>
  <si>
    <t>Column13203</t>
  </si>
  <si>
    <t>Column13204</t>
  </si>
  <si>
    <t>Column13205</t>
  </si>
  <si>
    <t>Column13206</t>
  </si>
  <si>
    <t>Column13207</t>
  </si>
  <si>
    <t>Column13208</t>
  </si>
  <si>
    <t>Column13209</t>
  </si>
  <si>
    <t>Column13210</t>
  </si>
  <si>
    <t>Column13211</t>
  </si>
  <si>
    <t>Column13212</t>
  </si>
  <si>
    <t>Column13213</t>
  </si>
  <si>
    <t>Column13214</t>
  </si>
  <si>
    <t>Column13215</t>
  </si>
  <si>
    <t>Column13216</t>
  </si>
  <si>
    <t>Column13217</t>
  </si>
  <si>
    <t>Column13218</t>
  </si>
  <si>
    <t>Column13219</t>
  </si>
  <si>
    <t>Column13220</t>
  </si>
  <si>
    <t>Column13221</t>
  </si>
  <si>
    <t>Column13222</t>
  </si>
  <si>
    <t>Column13223</t>
  </si>
  <si>
    <t>Column13224</t>
  </si>
  <si>
    <t>Column13225</t>
  </si>
  <si>
    <t>Column13226</t>
  </si>
  <si>
    <t>Column13227</t>
  </si>
  <si>
    <t>Column13228</t>
  </si>
  <si>
    <t>Column13229</t>
  </si>
  <si>
    <t>Column13230</t>
  </si>
  <si>
    <t>Column13231</t>
  </si>
  <si>
    <t>Column13232</t>
  </si>
  <si>
    <t>Column13233</t>
  </si>
  <si>
    <t>Column13234</t>
  </si>
  <si>
    <t>Column13235</t>
  </si>
  <si>
    <t>Column13236</t>
  </si>
  <si>
    <t>Column13237</t>
  </si>
  <si>
    <t>Column13238</t>
  </si>
  <si>
    <t>Column13239</t>
  </si>
  <si>
    <t>Column13240</t>
  </si>
  <si>
    <t>Column13241</t>
  </si>
  <si>
    <t>Column13242</t>
  </si>
  <si>
    <t>Column13243</t>
  </si>
  <si>
    <t>Column13244</t>
  </si>
  <si>
    <t>Column13245</t>
  </si>
  <si>
    <t>Column13246</t>
  </si>
  <si>
    <t>Column13247</t>
  </si>
  <si>
    <t>Column13248</t>
  </si>
  <si>
    <t>Column13249</t>
  </si>
  <si>
    <t>Column13250</t>
  </si>
  <si>
    <t>Column13251</t>
  </si>
  <si>
    <t>Column13252</t>
  </si>
  <si>
    <t>Column13253</t>
  </si>
  <si>
    <t>Column13254</t>
  </si>
  <si>
    <t>Column13255</t>
  </si>
  <si>
    <t>Column13256</t>
  </si>
  <si>
    <t>Column13257</t>
  </si>
  <si>
    <t>Column13258</t>
  </si>
  <si>
    <t>Column13259</t>
  </si>
  <si>
    <t>Column13260</t>
  </si>
  <si>
    <t>Column13261</t>
  </si>
  <si>
    <t>Column13262</t>
  </si>
  <si>
    <t>Column13263</t>
  </si>
  <si>
    <t>Column13264</t>
  </si>
  <si>
    <t>Column13265</t>
  </si>
  <si>
    <t>Column13266</t>
  </si>
  <si>
    <t>Column13267</t>
  </si>
  <si>
    <t>Column13268</t>
  </si>
  <si>
    <t>Column13269</t>
  </si>
  <si>
    <t>Column13270</t>
  </si>
  <si>
    <t>Column13271</t>
  </si>
  <si>
    <t>Column13272</t>
  </si>
  <si>
    <t>Column13273</t>
  </si>
  <si>
    <t>Column13274</t>
  </si>
  <si>
    <t>Column13275</t>
  </si>
  <si>
    <t>Column13276</t>
  </si>
  <si>
    <t>Column13277</t>
  </si>
  <si>
    <t>Column13278</t>
  </si>
  <si>
    <t>Column13279</t>
  </si>
  <si>
    <t>Column13280</t>
  </si>
  <si>
    <t>Column13281</t>
  </si>
  <si>
    <t>Column13282</t>
  </si>
  <si>
    <t>Column13283</t>
  </si>
  <si>
    <t>Column13284</t>
  </si>
  <si>
    <t>Column13285</t>
  </si>
  <si>
    <t>Column13286</t>
  </si>
  <si>
    <t>Column13287</t>
  </si>
  <si>
    <t>Column13288</t>
  </si>
  <si>
    <t>Column13289</t>
  </si>
  <si>
    <t>Column13290</t>
  </si>
  <si>
    <t>Column13291</t>
  </si>
  <si>
    <t>Column13292</t>
  </si>
  <si>
    <t>Column13293</t>
  </si>
  <si>
    <t>Column13294</t>
  </si>
  <si>
    <t>Column13295</t>
  </si>
  <si>
    <t>Column13296</t>
  </si>
  <si>
    <t>Column13297</t>
  </si>
  <si>
    <t>Column13298</t>
  </si>
  <si>
    <t>Column13299</t>
  </si>
  <si>
    <t>Column13300</t>
  </si>
  <si>
    <t>Column13301</t>
  </si>
  <si>
    <t>Column13302</t>
  </si>
  <si>
    <t>Column13303</t>
  </si>
  <si>
    <t>Column13304</t>
  </si>
  <si>
    <t>Column13305</t>
  </si>
  <si>
    <t>Column13306</t>
  </si>
  <si>
    <t>Column13307</t>
  </si>
  <si>
    <t>Column13308</t>
  </si>
  <si>
    <t>Column13309</t>
  </si>
  <si>
    <t>Column13310</t>
  </si>
  <si>
    <t>Column13311</t>
  </si>
  <si>
    <t>Column13312</t>
  </si>
  <si>
    <t>Column13313</t>
  </si>
  <si>
    <t>Column13314</t>
  </si>
  <si>
    <t>Column13315</t>
  </si>
  <si>
    <t>Column13316</t>
  </si>
  <si>
    <t>Column13317</t>
  </si>
  <si>
    <t>Column13318</t>
  </si>
  <si>
    <t>Column13319</t>
  </si>
  <si>
    <t>Column13320</t>
  </si>
  <si>
    <t>Column13321</t>
  </si>
  <si>
    <t>Column13322</t>
  </si>
  <si>
    <t>Column13323</t>
  </si>
  <si>
    <t>Column13324</t>
  </si>
  <si>
    <t>Column13325</t>
  </si>
  <si>
    <t>Column13326</t>
  </si>
  <si>
    <t>Column13327</t>
  </si>
  <si>
    <t>Column13328</t>
  </si>
  <si>
    <t>Column13329</t>
  </si>
  <si>
    <t>Column13330</t>
  </si>
  <si>
    <t>Column13331</t>
  </si>
  <si>
    <t>Column13332</t>
  </si>
  <si>
    <t>Column13333</t>
  </si>
  <si>
    <t>Column13334</t>
  </si>
  <si>
    <t>Column13335</t>
  </si>
  <si>
    <t>Column13336</t>
  </si>
  <si>
    <t>Column13337</t>
  </si>
  <si>
    <t>Column13338</t>
  </si>
  <si>
    <t>Column13339</t>
  </si>
  <si>
    <t>Column13340</t>
  </si>
  <si>
    <t>Column13341</t>
  </si>
  <si>
    <t>Column13342</t>
  </si>
  <si>
    <t>Column13343</t>
  </si>
  <si>
    <t>Column13344</t>
  </si>
  <si>
    <t>Column13345</t>
  </si>
  <si>
    <t>Column13346</t>
  </si>
  <si>
    <t>Column13347</t>
  </si>
  <si>
    <t>Column13348</t>
  </si>
  <si>
    <t>Column13349</t>
  </si>
  <si>
    <t>Column13350</t>
  </si>
  <si>
    <t>Column13351</t>
  </si>
  <si>
    <t>Column13352</t>
  </si>
  <si>
    <t>Column13353</t>
  </si>
  <si>
    <t>Column13354</t>
  </si>
  <si>
    <t>Column13355</t>
  </si>
  <si>
    <t>Column13356</t>
  </si>
  <si>
    <t>Column13357</t>
  </si>
  <si>
    <t>Column13358</t>
  </si>
  <si>
    <t>Column13359</t>
  </si>
  <si>
    <t>Column13360</t>
  </si>
  <si>
    <t>Column13361</t>
  </si>
  <si>
    <t>Column13362</t>
  </si>
  <si>
    <t>Column13363</t>
  </si>
  <si>
    <t>Column13364</t>
  </si>
  <si>
    <t>Column13365</t>
  </si>
  <si>
    <t>Column13366</t>
  </si>
  <si>
    <t>Column13367</t>
  </si>
  <si>
    <t>Column13368</t>
  </si>
  <si>
    <t>Column13369</t>
  </si>
  <si>
    <t>Column13370</t>
  </si>
  <si>
    <t>Column13371</t>
  </si>
  <si>
    <t>Column13372</t>
  </si>
  <si>
    <t>Column13373</t>
  </si>
  <si>
    <t>Column13374</t>
  </si>
  <si>
    <t>Column13375</t>
  </si>
  <si>
    <t>Column13376</t>
  </si>
  <si>
    <t>Column13377</t>
  </si>
  <si>
    <t>Column13378</t>
  </si>
  <si>
    <t>Column13379</t>
  </si>
  <si>
    <t>Column13380</t>
  </si>
  <si>
    <t>Column13381</t>
  </si>
  <si>
    <t>Column13382</t>
  </si>
  <si>
    <t>Column13383</t>
  </si>
  <si>
    <t>Column13384</t>
  </si>
  <si>
    <t>Column13385</t>
  </si>
  <si>
    <t>Column13386</t>
  </si>
  <si>
    <t>Column13387</t>
  </si>
  <si>
    <t>Column13388</t>
  </si>
  <si>
    <t>Column13389</t>
  </si>
  <si>
    <t>Column13390</t>
  </si>
  <si>
    <t>Column13391</t>
  </si>
  <si>
    <t>Column13392</t>
  </si>
  <si>
    <t>Column13393</t>
  </si>
  <si>
    <t>Column13394</t>
  </si>
  <si>
    <t>Column13395</t>
  </si>
  <si>
    <t>Column13396</t>
  </si>
  <si>
    <t>Column13397</t>
  </si>
  <si>
    <t>Column13398</t>
  </si>
  <si>
    <t>Column13399</t>
  </si>
  <si>
    <t>Column13400</t>
  </si>
  <si>
    <t>Column13401</t>
  </si>
  <si>
    <t>Column13402</t>
  </si>
  <si>
    <t>Column13403</t>
  </si>
  <si>
    <t>Column13404</t>
  </si>
  <si>
    <t>Column13405</t>
  </si>
  <si>
    <t>Column13406</t>
  </si>
  <si>
    <t>Column13407</t>
  </si>
  <si>
    <t>Column13408</t>
  </si>
  <si>
    <t>Column13409</t>
  </si>
  <si>
    <t>Column13410</t>
  </si>
  <si>
    <t>Column13411</t>
  </si>
  <si>
    <t>Column13412</t>
  </si>
  <si>
    <t>Column13413</t>
  </si>
  <si>
    <t>Column13414</t>
  </si>
  <si>
    <t>Column13415</t>
  </si>
  <si>
    <t>Column13416</t>
  </si>
  <si>
    <t>Column13417</t>
  </si>
  <si>
    <t>Column13418</t>
  </si>
  <si>
    <t>Column13419</t>
  </si>
  <si>
    <t>Column13420</t>
  </si>
  <si>
    <t>Column13421</t>
  </si>
  <si>
    <t>Column13422</t>
  </si>
  <si>
    <t>Column13423</t>
  </si>
  <si>
    <t>Column13424</t>
  </si>
  <si>
    <t>Column13425</t>
  </si>
  <si>
    <t>Column13426</t>
  </si>
  <si>
    <t>Column13427</t>
  </si>
  <si>
    <t>Column13428</t>
  </si>
  <si>
    <t>Column13429</t>
  </si>
  <si>
    <t>Column13430</t>
  </si>
  <si>
    <t>Column13431</t>
  </si>
  <si>
    <t>Column13432</t>
  </si>
  <si>
    <t>Column13433</t>
  </si>
  <si>
    <t>Column13434</t>
  </si>
  <si>
    <t>Column13435</t>
  </si>
  <si>
    <t>Column13436</t>
  </si>
  <si>
    <t>Column13437</t>
  </si>
  <si>
    <t>Column13438</t>
  </si>
  <si>
    <t>Column13439</t>
  </si>
  <si>
    <t>Column13440</t>
  </si>
  <si>
    <t>Column13441</t>
  </si>
  <si>
    <t>Column13442</t>
  </si>
  <si>
    <t>Column13443</t>
  </si>
  <si>
    <t>Column13444</t>
  </si>
  <si>
    <t>Column13445</t>
  </si>
  <si>
    <t>Column13446</t>
  </si>
  <si>
    <t>Column13447</t>
  </si>
  <si>
    <t>Column13448</t>
  </si>
  <si>
    <t>Column13449</t>
  </si>
  <si>
    <t>Column13450</t>
  </si>
  <si>
    <t>Column13451</t>
  </si>
  <si>
    <t>Column13452</t>
  </si>
  <si>
    <t>Column13453</t>
  </si>
  <si>
    <t>Column13454</t>
  </si>
  <si>
    <t>Column13455</t>
  </si>
  <si>
    <t>Column13456</t>
  </si>
  <si>
    <t>Column13457</t>
  </si>
  <si>
    <t>Column13458</t>
  </si>
  <si>
    <t>Column13459</t>
  </si>
  <si>
    <t>Column13460</t>
  </si>
  <si>
    <t>Column13461</t>
  </si>
  <si>
    <t>Column13462</t>
  </si>
  <si>
    <t>Column13463</t>
  </si>
  <si>
    <t>Column13464</t>
  </si>
  <si>
    <t>Column13465</t>
  </si>
  <si>
    <t>Column13466</t>
  </si>
  <si>
    <t>Column13467</t>
  </si>
  <si>
    <t>Column13468</t>
  </si>
  <si>
    <t>Column13469</t>
  </si>
  <si>
    <t>Column13470</t>
  </si>
  <si>
    <t>Column13471</t>
  </si>
  <si>
    <t>Column13472</t>
  </si>
  <si>
    <t>Column13473</t>
  </si>
  <si>
    <t>Column13474</t>
  </si>
  <si>
    <t>Column13475</t>
  </si>
  <si>
    <t>Column13476</t>
  </si>
  <si>
    <t>Column13477</t>
  </si>
  <si>
    <t>Column13478</t>
  </si>
  <si>
    <t>Column13479</t>
  </si>
  <si>
    <t>Column13480</t>
  </si>
  <si>
    <t>Column13481</t>
  </si>
  <si>
    <t>Column13482</t>
  </si>
  <si>
    <t>Column13483</t>
  </si>
  <si>
    <t>Column13484</t>
  </si>
  <si>
    <t>Column13485</t>
  </si>
  <si>
    <t>Column13486</t>
  </si>
  <si>
    <t>Column13487</t>
  </si>
  <si>
    <t>Column13488</t>
  </si>
  <si>
    <t>Column13489</t>
  </si>
  <si>
    <t>Column13490</t>
  </si>
  <si>
    <t>Column13491</t>
  </si>
  <si>
    <t>Column13492</t>
  </si>
  <si>
    <t>Column13493</t>
  </si>
  <si>
    <t>Column13494</t>
  </si>
  <si>
    <t>Column13495</t>
  </si>
  <si>
    <t>Column13496</t>
  </si>
  <si>
    <t>Column13497</t>
  </si>
  <si>
    <t>Column13498</t>
  </si>
  <si>
    <t>Column13499</t>
  </si>
  <si>
    <t>Column13500</t>
  </si>
  <si>
    <t>Column13501</t>
  </si>
  <si>
    <t>Column13502</t>
  </si>
  <si>
    <t>Column13503</t>
  </si>
  <si>
    <t>Column13504</t>
  </si>
  <si>
    <t>Column13505</t>
  </si>
  <si>
    <t>Column13506</t>
  </si>
  <si>
    <t>Column13507</t>
  </si>
  <si>
    <t>Column13508</t>
  </si>
  <si>
    <t>Column13509</t>
  </si>
  <si>
    <t>Column13510</t>
  </si>
  <si>
    <t>Column13511</t>
  </si>
  <si>
    <t>Column13512</t>
  </si>
  <si>
    <t>Column13513</t>
  </si>
  <si>
    <t>Column13514</t>
  </si>
  <si>
    <t>Column13515</t>
  </si>
  <si>
    <t>Column13516</t>
  </si>
  <si>
    <t>Column13517</t>
  </si>
  <si>
    <t>Column13518</t>
  </si>
  <si>
    <t>Column13519</t>
  </si>
  <si>
    <t>Column13520</t>
  </si>
  <si>
    <t>Column13521</t>
  </si>
  <si>
    <t>Column13522</t>
  </si>
  <si>
    <t>Column13523</t>
  </si>
  <si>
    <t>Column13524</t>
  </si>
  <si>
    <t>Column13525</t>
  </si>
  <si>
    <t>Column13526</t>
  </si>
  <si>
    <t>Column13527</t>
  </si>
  <si>
    <t>Column13528</t>
  </si>
  <si>
    <t>Column13529</t>
  </si>
  <si>
    <t>Column13530</t>
  </si>
  <si>
    <t>Column13531</t>
  </si>
  <si>
    <t>Column13532</t>
  </si>
  <si>
    <t>Column13533</t>
  </si>
  <si>
    <t>Column13534</t>
  </si>
  <si>
    <t>Column13535</t>
  </si>
  <si>
    <t>Column13536</t>
  </si>
  <si>
    <t>Column13537</t>
  </si>
  <si>
    <t>Column13538</t>
  </si>
  <si>
    <t>Column13539</t>
  </si>
  <si>
    <t>Column13540</t>
  </si>
  <si>
    <t>Column13541</t>
  </si>
  <si>
    <t>Column13542</t>
  </si>
  <si>
    <t>Column13543</t>
  </si>
  <si>
    <t>Column13544</t>
  </si>
  <si>
    <t>Column13545</t>
  </si>
  <si>
    <t>Column13546</t>
  </si>
  <si>
    <t>Column13547</t>
  </si>
  <si>
    <t>Column13548</t>
  </si>
  <si>
    <t>Column13549</t>
  </si>
  <si>
    <t>Column13550</t>
  </si>
  <si>
    <t>Column13551</t>
  </si>
  <si>
    <t>Column13552</t>
  </si>
  <si>
    <t>Column13553</t>
  </si>
  <si>
    <t>Column13554</t>
  </si>
  <si>
    <t>Column13555</t>
  </si>
  <si>
    <t>Column13556</t>
  </si>
  <si>
    <t>Column13557</t>
  </si>
  <si>
    <t>Column13558</t>
  </si>
  <si>
    <t>Column13559</t>
  </si>
  <si>
    <t>Column13560</t>
  </si>
  <si>
    <t>Column13561</t>
  </si>
  <si>
    <t>Column13562</t>
  </si>
  <si>
    <t>Column13563</t>
  </si>
  <si>
    <t>Column13564</t>
  </si>
  <si>
    <t>Column13565</t>
  </si>
  <si>
    <t>Column13566</t>
  </si>
  <si>
    <t>Column13567</t>
  </si>
  <si>
    <t>Column13568</t>
  </si>
  <si>
    <t>Column13569</t>
  </si>
  <si>
    <t>Column13570</t>
  </si>
  <si>
    <t>Column13571</t>
  </si>
  <si>
    <t>Column13572</t>
  </si>
  <si>
    <t>Column13573</t>
  </si>
  <si>
    <t>Column13574</t>
  </si>
  <si>
    <t>Column13575</t>
  </si>
  <si>
    <t>Column13576</t>
  </si>
  <si>
    <t>Column13577</t>
  </si>
  <si>
    <t>Column13578</t>
  </si>
  <si>
    <t>Column13579</t>
  </si>
  <si>
    <t>Column13580</t>
  </si>
  <si>
    <t>Column13581</t>
  </si>
  <si>
    <t>Column13582</t>
  </si>
  <si>
    <t>Column13583</t>
  </si>
  <si>
    <t>Column13584</t>
  </si>
  <si>
    <t>Column13585</t>
  </si>
  <si>
    <t>Column13586</t>
  </si>
  <si>
    <t>Column13587</t>
  </si>
  <si>
    <t>Column13588</t>
  </si>
  <si>
    <t>Column13589</t>
  </si>
  <si>
    <t>Column13590</t>
  </si>
  <si>
    <t>Column13591</t>
  </si>
  <si>
    <t>Column13592</t>
  </si>
  <si>
    <t>Column13593</t>
  </si>
  <si>
    <t>Column13594</t>
  </si>
  <si>
    <t>Column13595</t>
  </si>
  <si>
    <t>Column13596</t>
  </si>
  <si>
    <t>Column13597</t>
  </si>
  <si>
    <t>Column13598</t>
  </si>
  <si>
    <t>Column13599</t>
  </si>
  <si>
    <t>Column13600</t>
  </si>
  <si>
    <t>Column13601</t>
  </si>
  <si>
    <t>Column13602</t>
  </si>
  <si>
    <t>Column13603</t>
  </si>
  <si>
    <t>Column13604</t>
  </si>
  <si>
    <t>Column13605</t>
  </si>
  <si>
    <t>Column13606</t>
  </si>
  <si>
    <t>Column13607</t>
  </si>
  <si>
    <t>Column13608</t>
  </si>
  <si>
    <t>Column13609</t>
  </si>
  <si>
    <t>Column13610</t>
  </si>
  <si>
    <t>Column13611</t>
  </si>
  <si>
    <t>Column13612</t>
  </si>
  <si>
    <t>Column13613</t>
  </si>
  <si>
    <t>Column13614</t>
  </si>
  <si>
    <t>Column13615</t>
  </si>
  <si>
    <t>Column13616</t>
  </si>
  <si>
    <t>Column13617</t>
  </si>
  <si>
    <t>Column13618</t>
  </si>
  <si>
    <t>Column13619</t>
  </si>
  <si>
    <t>Column13620</t>
  </si>
  <si>
    <t>Column13621</t>
  </si>
  <si>
    <t>Column13622</t>
  </si>
  <si>
    <t>Column13623</t>
  </si>
  <si>
    <t>Column13624</t>
  </si>
  <si>
    <t>Column13625</t>
  </si>
  <si>
    <t>Column13626</t>
  </si>
  <si>
    <t>Column13627</t>
  </si>
  <si>
    <t>Column13628</t>
  </si>
  <si>
    <t>Column13629</t>
  </si>
  <si>
    <t>Column13630</t>
  </si>
  <si>
    <t>Column13631</t>
  </si>
  <si>
    <t>Column13632</t>
  </si>
  <si>
    <t>Column13633</t>
  </si>
  <si>
    <t>Column13634</t>
  </si>
  <si>
    <t>Column13635</t>
  </si>
  <si>
    <t>Column13636</t>
  </si>
  <si>
    <t>Column13637</t>
  </si>
  <si>
    <t>Column13638</t>
  </si>
  <si>
    <t>Column13639</t>
  </si>
  <si>
    <t>Column13640</t>
  </si>
  <si>
    <t>Column13641</t>
  </si>
  <si>
    <t>Column13642</t>
  </si>
  <si>
    <t>Column13643</t>
  </si>
  <si>
    <t>Column13644</t>
  </si>
  <si>
    <t>Column13645</t>
  </si>
  <si>
    <t>Column13646</t>
  </si>
  <si>
    <t>Column13647</t>
  </si>
  <si>
    <t>Column13648</t>
  </si>
  <si>
    <t>Column13649</t>
  </si>
  <si>
    <t>Column13650</t>
  </si>
  <si>
    <t>Column13651</t>
  </si>
  <si>
    <t>Column13652</t>
  </si>
  <si>
    <t>Column13653</t>
  </si>
  <si>
    <t>Column13654</t>
  </si>
  <si>
    <t>Column13655</t>
  </si>
  <si>
    <t>Column13656</t>
  </si>
  <si>
    <t>Column13657</t>
  </si>
  <si>
    <t>Column13658</t>
  </si>
  <si>
    <t>Column13659</t>
  </si>
  <si>
    <t>Column13660</t>
  </si>
  <si>
    <t>Column13661</t>
  </si>
  <si>
    <t>Column13662</t>
  </si>
  <si>
    <t>Column13663</t>
  </si>
  <si>
    <t>Column13664</t>
  </si>
  <si>
    <t>Column13665</t>
  </si>
  <si>
    <t>Column13666</t>
  </si>
  <si>
    <t>Column13667</t>
  </si>
  <si>
    <t>Column13668</t>
  </si>
  <si>
    <t>Column13669</t>
  </si>
  <si>
    <t>Column13670</t>
  </si>
  <si>
    <t>Column13671</t>
  </si>
  <si>
    <t>Column13672</t>
  </si>
  <si>
    <t>Column13673</t>
  </si>
  <si>
    <t>Column13674</t>
  </si>
  <si>
    <t>Column13675</t>
  </si>
  <si>
    <t>Column13676</t>
  </si>
  <si>
    <t>Column13677</t>
  </si>
  <si>
    <t>Column13678</t>
  </si>
  <si>
    <t>Column13679</t>
  </si>
  <si>
    <t>Column13680</t>
  </si>
  <si>
    <t>Column13681</t>
  </si>
  <si>
    <t>Column13682</t>
  </si>
  <si>
    <t>Column13683</t>
  </si>
  <si>
    <t>Column13684</t>
  </si>
  <si>
    <t>Column13685</t>
  </si>
  <si>
    <t>Column13686</t>
  </si>
  <si>
    <t>Column13687</t>
  </si>
  <si>
    <t>Column13688</t>
  </si>
  <si>
    <t>Column13689</t>
  </si>
  <si>
    <t>Column13690</t>
  </si>
  <si>
    <t>Column13691</t>
  </si>
  <si>
    <t>Column13692</t>
  </si>
  <si>
    <t>Column13693</t>
  </si>
  <si>
    <t>Column13694</t>
  </si>
  <si>
    <t>Column13695</t>
  </si>
  <si>
    <t>Column13696</t>
  </si>
  <si>
    <t>Column13697</t>
  </si>
  <si>
    <t>Column13698</t>
  </si>
  <si>
    <t>Column13699</t>
  </si>
  <si>
    <t>Column13700</t>
  </si>
  <si>
    <t>Column13701</t>
  </si>
  <si>
    <t>Column13702</t>
  </si>
  <si>
    <t>Column13703</t>
  </si>
  <si>
    <t>Column13704</t>
  </si>
  <si>
    <t>Column13705</t>
  </si>
  <si>
    <t>Column13706</t>
  </si>
  <si>
    <t>Column13707</t>
  </si>
  <si>
    <t>Column13708</t>
  </si>
  <si>
    <t>Column13709</t>
  </si>
  <si>
    <t>Column13710</t>
  </si>
  <si>
    <t>Column13711</t>
  </si>
  <si>
    <t>Column13712</t>
  </si>
  <si>
    <t>Column13713</t>
  </si>
  <si>
    <t>Column13714</t>
  </si>
  <si>
    <t>Column13715</t>
  </si>
  <si>
    <t>Column13716</t>
  </si>
  <si>
    <t>Column13717</t>
  </si>
  <si>
    <t>Column13718</t>
  </si>
  <si>
    <t>Column13719</t>
  </si>
  <si>
    <t>Column13720</t>
  </si>
  <si>
    <t>Column13721</t>
  </si>
  <si>
    <t>Column13722</t>
  </si>
  <si>
    <t>Column13723</t>
  </si>
  <si>
    <t>Column13724</t>
  </si>
  <si>
    <t>Column13725</t>
  </si>
  <si>
    <t>Column13726</t>
  </si>
  <si>
    <t>Column13727</t>
  </si>
  <si>
    <t>Column13728</t>
  </si>
  <si>
    <t>Column13729</t>
  </si>
  <si>
    <t>Column13730</t>
  </si>
  <si>
    <t>Column13731</t>
  </si>
  <si>
    <t>Column13732</t>
  </si>
  <si>
    <t>Column13733</t>
  </si>
  <si>
    <t>Column13734</t>
  </si>
  <si>
    <t>Column13735</t>
  </si>
  <si>
    <t>Column13736</t>
  </si>
  <si>
    <t>Column13737</t>
  </si>
  <si>
    <t>Column13738</t>
  </si>
  <si>
    <t>Column13739</t>
  </si>
  <si>
    <t>Column13740</t>
  </si>
  <si>
    <t>Column13741</t>
  </si>
  <si>
    <t>Column13742</t>
  </si>
  <si>
    <t>Column13743</t>
  </si>
  <si>
    <t>Column13744</t>
  </si>
  <si>
    <t>Column13745</t>
  </si>
  <si>
    <t>Column13746</t>
  </si>
  <si>
    <t>Column13747</t>
  </si>
  <si>
    <t>Column13748</t>
  </si>
  <si>
    <t>Column13749</t>
  </si>
  <si>
    <t>Column13750</t>
  </si>
  <si>
    <t>Column13751</t>
  </si>
  <si>
    <t>Column13752</t>
  </si>
  <si>
    <t>Column13753</t>
  </si>
  <si>
    <t>Column13754</t>
  </si>
  <si>
    <t>Column13755</t>
  </si>
  <si>
    <t>Column13756</t>
  </si>
  <si>
    <t>Column13757</t>
  </si>
  <si>
    <t>Column13758</t>
  </si>
  <si>
    <t>Column13759</t>
  </si>
  <si>
    <t>Column13760</t>
  </si>
  <si>
    <t>Column13761</t>
  </si>
  <si>
    <t>Column13762</t>
  </si>
  <si>
    <t>Column13763</t>
  </si>
  <si>
    <t>Column13764</t>
  </si>
  <si>
    <t>Column13765</t>
  </si>
  <si>
    <t>Column13766</t>
  </si>
  <si>
    <t>Column13767</t>
  </si>
  <si>
    <t>Column13768</t>
  </si>
  <si>
    <t>Column13769</t>
  </si>
  <si>
    <t>Column13770</t>
  </si>
  <si>
    <t>Column13771</t>
  </si>
  <si>
    <t>Column13772</t>
  </si>
  <si>
    <t>Column13773</t>
  </si>
  <si>
    <t>Column13774</t>
  </si>
  <si>
    <t>Column13775</t>
  </si>
  <si>
    <t>Column13776</t>
  </si>
  <si>
    <t>Column13777</t>
  </si>
  <si>
    <t>Column13778</t>
  </si>
  <si>
    <t>Column13779</t>
  </si>
  <si>
    <t>Column13780</t>
  </si>
  <si>
    <t>Column13781</t>
  </si>
  <si>
    <t>Column13782</t>
  </si>
  <si>
    <t>Column13783</t>
  </si>
  <si>
    <t>Column13784</t>
  </si>
  <si>
    <t>Column13785</t>
  </si>
  <si>
    <t>Column13786</t>
  </si>
  <si>
    <t>Column13787</t>
  </si>
  <si>
    <t>Column13788</t>
  </si>
  <si>
    <t>Column13789</t>
  </si>
  <si>
    <t>Column13790</t>
  </si>
  <si>
    <t>Column13791</t>
  </si>
  <si>
    <t>Column13792</t>
  </si>
  <si>
    <t>Column13793</t>
  </si>
  <si>
    <t>Column13794</t>
  </si>
  <si>
    <t>Column13795</t>
  </si>
  <si>
    <t>Column13796</t>
  </si>
  <si>
    <t>Column13797</t>
  </si>
  <si>
    <t>Column13798</t>
  </si>
  <si>
    <t>Column13799</t>
  </si>
  <si>
    <t>Column13800</t>
  </si>
  <si>
    <t>Column13801</t>
  </si>
  <si>
    <t>Column13802</t>
  </si>
  <si>
    <t>Column13803</t>
  </si>
  <si>
    <t>Column13804</t>
  </si>
  <si>
    <t>Column13805</t>
  </si>
  <si>
    <t>Column13806</t>
  </si>
  <si>
    <t>Column13807</t>
  </si>
  <si>
    <t>Column13808</t>
  </si>
  <si>
    <t>Column13809</t>
  </si>
  <si>
    <t>Column13810</t>
  </si>
  <si>
    <t>Column13811</t>
  </si>
  <si>
    <t>Column13812</t>
  </si>
  <si>
    <t>Column13813</t>
  </si>
  <si>
    <t>Column13814</t>
  </si>
  <si>
    <t>Column13815</t>
  </si>
  <si>
    <t>Column13816</t>
  </si>
  <si>
    <t>Column13817</t>
  </si>
  <si>
    <t>Column13818</t>
  </si>
  <si>
    <t>Column13819</t>
  </si>
  <si>
    <t>Column13820</t>
  </si>
  <si>
    <t>Column13821</t>
  </si>
  <si>
    <t>Column13822</t>
  </si>
  <si>
    <t>Column13823</t>
  </si>
  <si>
    <t>Column13824</t>
  </si>
  <si>
    <t>Column13825</t>
  </si>
  <si>
    <t>Column13826</t>
  </si>
  <si>
    <t>Column13827</t>
  </si>
  <si>
    <t>Column13828</t>
  </si>
  <si>
    <t>Column13829</t>
  </si>
  <si>
    <t>Column13830</t>
  </si>
  <si>
    <t>Column13831</t>
  </si>
  <si>
    <t>Column13832</t>
  </si>
  <si>
    <t>Column13833</t>
  </si>
  <si>
    <t>Column13834</t>
  </si>
  <si>
    <t>Column13835</t>
  </si>
  <si>
    <t>Column13836</t>
  </si>
  <si>
    <t>Column13837</t>
  </si>
  <si>
    <t>Column13838</t>
  </si>
  <si>
    <t>Column13839</t>
  </si>
  <si>
    <t>Column13840</t>
  </si>
  <si>
    <t>Column13841</t>
  </si>
  <si>
    <t>Column13842</t>
  </si>
  <si>
    <t>Column13843</t>
  </si>
  <si>
    <t>Column13844</t>
  </si>
  <si>
    <t>Column13845</t>
  </si>
  <si>
    <t>Column13846</t>
  </si>
  <si>
    <t>Column13847</t>
  </si>
  <si>
    <t>Column13848</t>
  </si>
  <si>
    <t>Column13849</t>
  </si>
  <si>
    <t>Column13850</t>
  </si>
  <si>
    <t>Column13851</t>
  </si>
  <si>
    <t>Column13852</t>
  </si>
  <si>
    <t>Column13853</t>
  </si>
  <si>
    <t>Column13854</t>
  </si>
  <si>
    <t>Column13855</t>
  </si>
  <si>
    <t>Column13856</t>
  </si>
  <si>
    <t>Column13857</t>
  </si>
  <si>
    <t>Column13858</t>
  </si>
  <si>
    <t>Column13859</t>
  </si>
  <si>
    <t>Column13860</t>
  </si>
  <si>
    <t>Column13861</t>
  </si>
  <si>
    <t>Column13862</t>
  </si>
  <si>
    <t>Column13863</t>
  </si>
  <si>
    <t>Column13864</t>
  </si>
  <si>
    <t>Column13865</t>
  </si>
  <si>
    <t>Column13866</t>
  </si>
  <si>
    <t>Column13867</t>
  </si>
  <si>
    <t>Column13868</t>
  </si>
  <si>
    <t>Column13869</t>
  </si>
  <si>
    <t>Column13870</t>
  </si>
  <si>
    <t>Column13871</t>
  </si>
  <si>
    <t>Column13872</t>
  </si>
  <si>
    <t>Column13873</t>
  </si>
  <si>
    <t>Column13874</t>
  </si>
  <si>
    <t>Column13875</t>
  </si>
  <si>
    <t>Column13876</t>
  </si>
  <si>
    <t>Column13877</t>
  </si>
  <si>
    <t>Column13878</t>
  </si>
  <si>
    <t>Column13879</t>
  </si>
  <si>
    <t>Column13880</t>
  </si>
  <si>
    <t>Column13881</t>
  </si>
  <si>
    <t>Column13882</t>
  </si>
  <si>
    <t>Column13883</t>
  </si>
  <si>
    <t>Column13884</t>
  </si>
  <si>
    <t>Column13885</t>
  </si>
  <si>
    <t>Column13886</t>
  </si>
  <si>
    <t>Column13887</t>
  </si>
  <si>
    <t>Column13888</t>
  </si>
  <si>
    <t>Column13889</t>
  </si>
  <si>
    <t>Column13890</t>
  </si>
  <si>
    <t>Column13891</t>
  </si>
  <si>
    <t>Column13892</t>
  </si>
  <si>
    <t>Column13893</t>
  </si>
  <si>
    <t>Column13894</t>
  </si>
  <si>
    <t>Column13895</t>
  </si>
  <si>
    <t>Column13896</t>
  </si>
  <si>
    <t>Column13897</t>
  </si>
  <si>
    <t>Column13898</t>
  </si>
  <si>
    <t>Column13899</t>
  </si>
  <si>
    <t>Column13900</t>
  </si>
  <si>
    <t>Column13901</t>
  </si>
  <si>
    <t>Column13902</t>
  </si>
  <si>
    <t>Column13903</t>
  </si>
  <si>
    <t>Column13904</t>
  </si>
  <si>
    <t>Column13905</t>
  </si>
  <si>
    <t>Column13906</t>
  </si>
  <si>
    <t>Column13907</t>
  </si>
  <si>
    <t>Column13908</t>
  </si>
  <si>
    <t>Column13909</t>
  </si>
  <si>
    <t>Column13910</t>
  </si>
  <si>
    <t>Column13911</t>
  </si>
  <si>
    <t>Column13912</t>
  </si>
  <si>
    <t>Column13913</t>
  </si>
  <si>
    <t>Column13914</t>
  </si>
  <si>
    <t>Column13915</t>
  </si>
  <si>
    <t>Column13916</t>
  </si>
  <si>
    <t>Column13917</t>
  </si>
  <si>
    <t>Column13918</t>
  </si>
  <si>
    <t>Column13919</t>
  </si>
  <si>
    <t>Column13920</t>
  </si>
  <si>
    <t>Column13921</t>
  </si>
  <si>
    <t>Column13922</t>
  </si>
  <si>
    <t>Column13923</t>
  </si>
  <si>
    <t>Column13924</t>
  </si>
  <si>
    <t>Column13925</t>
  </si>
  <si>
    <t>Column13926</t>
  </si>
  <si>
    <t>Column13927</t>
  </si>
  <si>
    <t>Column13928</t>
  </si>
  <si>
    <t>Column13929</t>
  </si>
  <si>
    <t>Column13930</t>
  </si>
  <si>
    <t>Column13931</t>
  </si>
  <si>
    <t>Column13932</t>
  </si>
  <si>
    <t>Column13933</t>
  </si>
  <si>
    <t>Column13934</t>
  </si>
  <si>
    <t>Column13935</t>
  </si>
  <si>
    <t>Column13936</t>
  </si>
  <si>
    <t>Column13937</t>
  </si>
  <si>
    <t>Column13938</t>
  </si>
  <si>
    <t>Column13939</t>
  </si>
  <si>
    <t>Column13940</t>
  </si>
  <si>
    <t>Column13941</t>
  </si>
  <si>
    <t>Column13942</t>
  </si>
  <si>
    <t>Column13943</t>
  </si>
  <si>
    <t>Column13944</t>
  </si>
  <si>
    <t>Column13945</t>
  </si>
  <si>
    <t>Column13946</t>
  </si>
  <si>
    <t>Column13947</t>
  </si>
  <si>
    <t>Column13948</t>
  </si>
  <si>
    <t>Column13949</t>
  </si>
  <si>
    <t>Column13950</t>
  </si>
  <si>
    <t>Column13951</t>
  </si>
  <si>
    <t>Column13952</t>
  </si>
  <si>
    <t>Column13953</t>
  </si>
  <si>
    <t>Column13954</t>
  </si>
  <si>
    <t>Column13955</t>
  </si>
  <si>
    <t>Column13956</t>
  </si>
  <si>
    <t>Column13957</t>
  </si>
  <si>
    <t>Column13958</t>
  </si>
  <si>
    <t>Column13959</t>
  </si>
  <si>
    <t>Column13960</t>
  </si>
  <si>
    <t>Column13961</t>
  </si>
  <si>
    <t>Column13962</t>
  </si>
  <si>
    <t>Column13963</t>
  </si>
  <si>
    <t>Column13964</t>
  </si>
  <si>
    <t>Column13965</t>
  </si>
  <si>
    <t>Column13966</t>
  </si>
  <si>
    <t>Column13967</t>
  </si>
  <si>
    <t>Column13968</t>
  </si>
  <si>
    <t>Column13969</t>
  </si>
  <si>
    <t>Column13970</t>
  </si>
  <si>
    <t>Column13971</t>
  </si>
  <si>
    <t>Column13972</t>
  </si>
  <si>
    <t>Column13973</t>
  </si>
  <si>
    <t>Column13974</t>
  </si>
  <si>
    <t>Column13975</t>
  </si>
  <si>
    <t>Column13976</t>
  </si>
  <si>
    <t>Column13977</t>
  </si>
  <si>
    <t>Column13978</t>
  </si>
  <si>
    <t>Column13979</t>
  </si>
  <si>
    <t>Column13980</t>
  </si>
  <si>
    <t>Column13981</t>
  </si>
  <si>
    <t>Column13982</t>
  </si>
  <si>
    <t>Column13983</t>
  </si>
  <si>
    <t>Column13984</t>
  </si>
  <si>
    <t>Column13985</t>
  </si>
  <si>
    <t>Column13986</t>
  </si>
  <si>
    <t>Column13987</t>
  </si>
  <si>
    <t>Column13988</t>
  </si>
  <si>
    <t>Column13989</t>
  </si>
  <si>
    <t>Column13990</t>
  </si>
  <si>
    <t>Column13991</t>
  </si>
  <si>
    <t>Column13992</t>
  </si>
  <si>
    <t>Column13993</t>
  </si>
  <si>
    <t>Column13994</t>
  </si>
  <si>
    <t>Column13995</t>
  </si>
  <si>
    <t>Column13996</t>
  </si>
  <si>
    <t>Column13997</t>
  </si>
  <si>
    <t>Column13998</t>
  </si>
  <si>
    <t>Column13999</t>
  </si>
  <si>
    <t>Column14000</t>
  </si>
  <si>
    <t>Column14001</t>
  </si>
  <si>
    <t>Column14002</t>
  </si>
  <si>
    <t>Column14003</t>
  </si>
  <si>
    <t>Column14004</t>
  </si>
  <si>
    <t>Column14005</t>
  </si>
  <si>
    <t>Column14006</t>
  </si>
  <si>
    <t>Column14007</t>
  </si>
  <si>
    <t>Column14008</t>
  </si>
  <si>
    <t>Column14009</t>
  </si>
  <si>
    <t>Column14010</t>
  </si>
  <si>
    <t>Column14011</t>
  </si>
  <si>
    <t>Column14012</t>
  </si>
  <si>
    <t>Column14013</t>
  </si>
  <si>
    <t>Column14014</t>
  </si>
  <si>
    <t>Column14015</t>
  </si>
  <si>
    <t>Column14016</t>
  </si>
  <si>
    <t>Column14017</t>
  </si>
  <si>
    <t>Column14018</t>
  </si>
  <si>
    <t>Column14019</t>
  </si>
  <si>
    <t>Column14020</t>
  </si>
  <si>
    <t>Column14021</t>
  </si>
  <si>
    <t>Column14022</t>
  </si>
  <si>
    <t>Column14023</t>
  </si>
  <si>
    <t>Column14024</t>
  </si>
  <si>
    <t>Column14025</t>
  </si>
  <si>
    <t>Column14026</t>
  </si>
  <si>
    <t>Column14027</t>
  </si>
  <si>
    <t>Column14028</t>
  </si>
  <si>
    <t>Column14029</t>
  </si>
  <si>
    <t>Column14030</t>
  </si>
  <si>
    <t>Column14031</t>
  </si>
  <si>
    <t>Column14032</t>
  </si>
  <si>
    <t>Column14033</t>
  </si>
  <si>
    <t>Column14034</t>
  </si>
  <si>
    <t>Column14035</t>
  </si>
  <si>
    <t>Column14036</t>
  </si>
  <si>
    <t>Column14037</t>
  </si>
  <si>
    <t>Column14038</t>
  </si>
  <si>
    <t>Column14039</t>
  </si>
  <si>
    <t>Column14040</t>
  </si>
  <si>
    <t>Column14041</t>
  </si>
  <si>
    <t>Column14042</t>
  </si>
  <si>
    <t>Column14043</t>
  </si>
  <si>
    <t>Column14044</t>
  </si>
  <si>
    <t>Column14045</t>
  </si>
  <si>
    <t>Column14046</t>
  </si>
  <si>
    <t>Column14047</t>
  </si>
  <si>
    <t>Column14048</t>
  </si>
  <si>
    <t>Column14049</t>
  </si>
  <si>
    <t>Column14050</t>
  </si>
  <si>
    <t>Column14051</t>
  </si>
  <si>
    <t>Column14052</t>
  </si>
  <si>
    <t>Column14053</t>
  </si>
  <si>
    <t>Column14054</t>
  </si>
  <si>
    <t>Column14055</t>
  </si>
  <si>
    <t>Column14056</t>
  </si>
  <si>
    <t>Column14057</t>
  </si>
  <si>
    <t>Column14058</t>
  </si>
  <si>
    <t>Column14059</t>
  </si>
  <si>
    <t>Column14060</t>
  </si>
  <si>
    <t>Column14061</t>
  </si>
  <si>
    <t>Column14062</t>
  </si>
  <si>
    <t>Column14063</t>
  </si>
  <si>
    <t>Column14064</t>
  </si>
  <si>
    <t>Column14065</t>
  </si>
  <si>
    <t>Column14066</t>
  </si>
  <si>
    <t>Column14067</t>
  </si>
  <si>
    <t>Column14068</t>
  </si>
  <si>
    <t>Column14069</t>
  </si>
  <si>
    <t>Column14070</t>
  </si>
  <si>
    <t>Column14071</t>
  </si>
  <si>
    <t>Column14072</t>
  </si>
  <si>
    <t>Column14073</t>
  </si>
  <si>
    <t>Column14074</t>
  </si>
  <si>
    <t>Column14075</t>
  </si>
  <si>
    <t>Column14076</t>
  </si>
  <si>
    <t>Column14077</t>
  </si>
  <si>
    <t>Column14078</t>
  </si>
  <si>
    <t>Column14079</t>
  </si>
  <si>
    <t>Column14080</t>
  </si>
  <si>
    <t>Column14081</t>
  </si>
  <si>
    <t>Column14082</t>
  </si>
  <si>
    <t>Column14083</t>
  </si>
  <si>
    <t>Column14084</t>
  </si>
  <si>
    <t>Column14085</t>
  </si>
  <si>
    <t>Column14086</t>
  </si>
  <si>
    <t>Column14087</t>
  </si>
  <si>
    <t>Column14088</t>
  </si>
  <si>
    <t>Column14089</t>
  </si>
  <si>
    <t>Column14090</t>
  </si>
  <si>
    <t>Column14091</t>
  </si>
  <si>
    <t>Column14092</t>
  </si>
  <si>
    <t>Column14093</t>
  </si>
  <si>
    <t>Column14094</t>
  </si>
  <si>
    <t>Column14095</t>
  </si>
  <si>
    <t>Column14096</t>
  </si>
  <si>
    <t>Column14097</t>
  </si>
  <si>
    <t>Column14098</t>
  </si>
  <si>
    <t>Column14099</t>
  </si>
  <si>
    <t>Column14100</t>
  </si>
  <si>
    <t>Column14101</t>
  </si>
  <si>
    <t>Column14102</t>
  </si>
  <si>
    <t>Column14103</t>
  </si>
  <si>
    <t>Column14104</t>
  </si>
  <si>
    <t>Column14105</t>
  </si>
  <si>
    <t>Column14106</t>
  </si>
  <si>
    <t>Column14107</t>
  </si>
  <si>
    <t>Column14108</t>
  </si>
  <si>
    <t>Column14109</t>
  </si>
  <si>
    <t>Column14110</t>
  </si>
  <si>
    <t>Column14111</t>
  </si>
  <si>
    <t>Column14112</t>
  </si>
  <si>
    <t>Column14113</t>
  </si>
  <si>
    <t>Column14114</t>
  </si>
  <si>
    <t>Column14115</t>
  </si>
  <si>
    <t>Column14116</t>
  </si>
  <si>
    <t>Column14117</t>
  </si>
  <si>
    <t>Column14118</t>
  </si>
  <si>
    <t>Column14119</t>
  </si>
  <si>
    <t>Column14120</t>
  </si>
  <si>
    <t>Column14121</t>
  </si>
  <si>
    <t>Column14122</t>
  </si>
  <si>
    <t>Column14123</t>
  </si>
  <si>
    <t>Column14124</t>
  </si>
  <si>
    <t>Column14125</t>
  </si>
  <si>
    <t>Column14126</t>
  </si>
  <si>
    <t>Column14127</t>
  </si>
  <si>
    <t>Column14128</t>
  </si>
  <si>
    <t>Column14129</t>
  </si>
  <si>
    <t>Column14130</t>
  </si>
  <si>
    <t>Column14131</t>
  </si>
  <si>
    <t>Column14132</t>
  </si>
  <si>
    <t>Column14133</t>
  </si>
  <si>
    <t>Column14134</t>
  </si>
  <si>
    <t>Column14135</t>
  </si>
  <si>
    <t>Column14136</t>
  </si>
  <si>
    <t>Column14137</t>
  </si>
  <si>
    <t>Column14138</t>
  </si>
  <si>
    <t>Column14139</t>
  </si>
  <si>
    <t>Column14140</t>
  </si>
  <si>
    <t>Column14141</t>
  </si>
  <si>
    <t>Column14142</t>
  </si>
  <si>
    <t>Column14143</t>
  </si>
  <si>
    <t>Column14144</t>
  </si>
  <si>
    <t>Column14145</t>
  </si>
  <si>
    <t>Column14146</t>
  </si>
  <si>
    <t>Column14147</t>
  </si>
  <si>
    <t>Column14148</t>
  </si>
  <si>
    <t>Column14149</t>
  </si>
  <si>
    <t>Column14150</t>
  </si>
  <si>
    <t>Column14151</t>
  </si>
  <si>
    <t>Column14152</t>
  </si>
  <si>
    <t>Column14153</t>
  </si>
  <si>
    <t>Column14154</t>
  </si>
  <si>
    <t>Column14155</t>
  </si>
  <si>
    <t>Column14156</t>
  </si>
  <si>
    <t>Column14157</t>
  </si>
  <si>
    <t>Column14158</t>
  </si>
  <si>
    <t>Column14159</t>
  </si>
  <si>
    <t>Column14160</t>
  </si>
  <si>
    <t>Column14161</t>
  </si>
  <si>
    <t>Column14162</t>
  </si>
  <si>
    <t>Column14163</t>
  </si>
  <si>
    <t>Column14164</t>
  </si>
  <si>
    <t>Column14165</t>
  </si>
  <si>
    <t>Column14166</t>
  </si>
  <si>
    <t>Column14167</t>
  </si>
  <si>
    <t>Column14168</t>
  </si>
  <si>
    <t>Column14169</t>
  </si>
  <si>
    <t>Column14170</t>
  </si>
  <si>
    <t>Column14171</t>
  </si>
  <si>
    <t>Column14172</t>
  </si>
  <si>
    <t>Column14173</t>
  </si>
  <si>
    <t>Column14174</t>
  </si>
  <si>
    <t>Column14175</t>
  </si>
  <si>
    <t>Column14176</t>
  </si>
  <si>
    <t>Column14177</t>
  </si>
  <si>
    <t>Column14178</t>
  </si>
  <si>
    <t>Column14179</t>
  </si>
  <si>
    <t>Column14180</t>
  </si>
  <si>
    <t>Column14181</t>
  </si>
  <si>
    <t>Column14182</t>
  </si>
  <si>
    <t>Column14183</t>
  </si>
  <si>
    <t>Column14184</t>
  </si>
  <si>
    <t>Column14185</t>
  </si>
  <si>
    <t>Column14186</t>
  </si>
  <si>
    <t>Column14187</t>
  </si>
  <si>
    <t>Column14188</t>
  </si>
  <si>
    <t>Column14189</t>
  </si>
  <si>
    <t>Column14190</t>
  </si>
  <si>
    <t>Column14191</t>
  </si>
  <si>
    <t>Column14192</t>
  </si>
  <si>
    <t>Column14193</t>
  </si>
  <si>
    <t>Column14194</t>
  </si>
  <si>
    <t>Column14195</t>
  </si>
  <si>
    <t>Column14196</t>
  </si>
  <si>
    <t>Column14197</t>
  </si>
  <si>
    <t>Column14198</t>
  </si>
  <si>
    <t>Column14199</t>
  </si>
  <si>
    <t>Column14200</t>
  </si>
  <si>
    <t>Column14201</t>
  </si>
  <si>
    <t>Column14202</t>
  </si>
  <si>
    <t>Column14203</t>
  </si>
  <si>
    <t>Column14204</t>
  </si>
  <si>
    <t>Column14205</t>
  </si>
  <si>
    <t>Column14206</t>
  </si>
  <si>
    <t>Column14207</t>
  </si>
  <si>
    <t>Column14208</t>
  </si>
  <si>
    <t>Column14209</t>
  </si>
  <si>
    <t>Column14210</t>
  </si>
  <si>
    <t>Column14211</t>
  </si>
  <si>
    <t>Column14212</t>
  </si>
  <si>
    <t>Column14213</t>
  </si>
  <si>
    <t>Column14214</t>
  </si>
  <si>
    <t>Column14215</t>
  </si>
  <si>
    <t>Column14216</t>
  </si>
  <si>
    <t>Column14217</t>
  </si>
  <si>
    <t>Column14218</t>
  </si>
  <si>
    <t>Column14219</t>
  </si>
  <si>
    <t>Column14220</t>
  </si>
  <si>
    <t>Column14221</t>
  </si>
  <si>
    <t>Column14222</t>
  </si>
  <si>
    <t>Column14223</t>
  </si>
  <si>
    <t>Column14224</t>
  </si>
  <si>
    <t>Column14225</t>
  </si>
  <si>
    <t>Column14226</t>
  </si>
  <si>
    <t>Column14227</t>
  </si>
  <si>
    <t>Column14228</t>
  </si>
  <si>
    <t>Column14229</t>
  </si>
  <si>
    <t>Column14230</t>
  </si>
  <si>
    <t>Column14231</t>
  </si>
  <si>
    <t>Column14232</t>
  </si>
  <si>
    <t>Column14233</t>
  </si>
  <si>
    <t>Column14234</t>
  </si>
  <si>
    <t>Column14235</t>
  </si>
  <si>
    <t>Column14236</t>
  </si>
  <si>
    <t>Column14237</t>
  </si>
  <si>
    <t>Column14238</t>
  </si>
  <si>
    <t>Column14239</t>
  </si>
  <si>
    <t>Column14240</t>
  </si>
  <si>
    <t>Column14241</t>
  </si>
  <si>
    <t>Column14242</t>
  </si>
  <si>
    <t>Column14243</t>
  </si>
  <si>
    <t>Column14244</t>
  </si>
  <si>
    <t>Column14245</t>
  </si>
  <si>
    <t>Column14246</t>
  </si>
  <si>
    <t>Column14247</t>
  </si>
  <si>
    <t>Column14248</t>
  </si>
  <si>
    <t>Column14249</t>
  </si>
  <si>
    <t>Column14250</t>
  </si>
  <si>
    <t>Column14251</t>
  </si>
  <si>
    <t>Column14252</t>
  </si>
  <si>
    <t>Column14253</t>
  </si>
  <si>
    <t>Column14254</t>
  </si>
  <si>
    <t>Column14255</t>
  </si>
  <si>
    <t>Column14256</t>
  </si>
  <si>
    <t>Column14257</t>
  </si>
  <si>
    <t>Column14258</t>
  </si>
  <si>
    <t>Column14259</t>
  </si>
  <si>
    <t>Column14260</t>
  </si>
  <si>
    <t>Column14261</t>
  </si>
  <si>
    <t>Column14262</t>
  </si>
  <si>
    <t>Column14263</t>
  </si>
  <si>
    <t>Column14264</t>
  </si>
  <si>
    <t>Column14265</t>
  </si>
  <si>
    <t>Column14266</t>
  </si>
  <si>
    <t>Column14267</t>
  </si>
  <si>
    <t>Column14268</t>
  </si>
  <si>
    <t>Column14269</t>
  </si>
  <si>
    <t>Column14270</t>
  </si>
  <si>
    <t>Column14271</t>
  </si>
  <si>
    <t>Column14272</t>
  </si>
  <si>
    <t>Column14273</t>
  </si>
  <si>
    <t>Column14274</t>
  </si>
  <si>
    <t>Column14275</t>
  </si>
  <si>
    <t>Column14276</t>
  </si>
  <si>
    <t>Column14277</t>
  </si>
  <si>
    <t>Column14278</t>
  </si>
  <si>
    <t>Column14279</t>
  </si>
  <si>
    <t>Column14280</t>
  </si>
  <si>
    <t>Column14281</t>
  </si>
  <si>
    <t>Column14282</t>
  </si>
  <si>
    <t>Column14283</t>
  </si>
  <si>
    <t>Column14284</t>
  </si>
  <si>
    <t>Column14285</t>
  </si>
  <si>
    <t>Column14286</t>
  </si>
  <si>
    <t>Column14287</t>
  </si>
  <si>
    <t>Column14288</t>
  </si>
  <si>
    <t>Column14289</t>
  </si>
  <si>
    <t>Column14290</t>
  </si>
  <si>
    <t>Column14291</t>
  </si>
  <si>
    <t>Column14292</t>
  </si>
  <si>
    <t>Column14293</t>
  </si>
  <si>
    <t>Column14294</t>
  </si>
  <si>
    <t>Column14295</t>
  </si>
  <si>
    <t>Column14296</t>
  </si>
  <si>
    <t>Column14297</t>
  </si>
  <si>
    <t>Column14298</t>
  </si>
  <si>
    <t>Column14299</t>
  </si>
  <si>
    <t>Column14300</t>
  </si>
  <si>
    <t>Column14301</t>
  </si>
  <si>
    <t>Column14302</t>
  </si>
  <si>
    <t>Column14303</t>
  </si>
  <si>
    <t>Column14304</t>
  </si>
  <si>
    <t>Column14305</t>
  </si>
  <si>
    <t>Column14306</t>
  </si>
  <si>
    <t>Column14307</t>
  </si>
  <si>
    <t>Column14308</t>
  </si>
  <si>
    <t>Column14309</t>
  </si>
  <si>
    <t>Column14310</t>
  </si>
  <si>
    <t>Column14311</t>
  </si>
  <si>
    <t>Column14312</t>
  </si>
  <si>
    <t>Column14313</t>
  </si>
  <si>
    <t>Column14314</t>
  </si>
  <si>
    <t>Column14315</t>
  </si>
  <si>
    <t>Column14316</t>
  </si>
  <si>
    <t>Column14317</t>
  </si>
  <si>
    <t>Column14318</t>
  </si>
  <si>
    <t>Column14319</t>
  </si>
  <si>
    <t>Column14320</t>
  </si>
  <si>
    <t>Column14321</t>
  </si>
  <si>
    <t>Column14322</t>
  </si>
  <si>
    <t>Column14323</t>
  </si>
  <si>
    <t>Column14324</t>
  </si>
  <si>
    <t>Column14325</t>
  </si>
  <si>
    <t>Column14326</t>
  </si>
  <si>
    <t>Column14327</t>
  </si>
  <si>
    <t>Column14328</t>
  </si>
  <si>
    <t>Column14329</t>
  </si>
  <si>
    <t>Column14330</t>
  </si>
  <si>
    <t>Column14331</t>
  </si>
  <si>
    <t>Column14332</t>
  </si>
  <si>
    <t>Column14333</t>
  </si>
  <si>
    <t>Column14334</t>
  </si>
  <si>
    <t>Column14335</t>
  </si>
  <si>
    <t>Column14336</t>
  </si>
  <si>
    <t>Column14337</t>
  </si>
  <si>
    <t>Column14338</t>
  </si>
  <si>
    <t>Column14339</t>
  </si>
  <si>
    <t>Column14340</t>
  </si>
  <si>
    <t>Column14341</t>
  </si>
  <si>
    <t>Column14342</t>
  </si>
  <si>
    <t>Column14343</t>
  </si>
  <si>
    <t>Column14344</t>
  </si>
  <si>
    <t>Column14345</t>
  </si>
  <si>
    <t>Column14346</t>
  </si>
  <si>
    <t>Column14347</t>
  </si>
  <si>
    <t>Column14348</t>
  </si>
  <si>
    <t>Column14349</t>
  </si>
  <si>
    <t>Column14350</t>
  </si>
  <si>
    <t>Column14351</t>
  </si>
  <si>
    <t>Column14352</t>
  </si>
  <si>
    <t>Column14353</t>
  </si>
  <si>
    <t>Column14354</t>
  </si>
  <si>
    <t>Column14355</t>
  </si>
  <si>
    <t>Column14356</t>
  </si>
  <si>
    <t>Column14357</t>
  </si>
  <si>
    <t>Column14358</t>
  </si>
  <si>
    <t>Column14359</t>
  </si>
  <si>
    <t>Column14360</t>
  </si>
  <si>
    <t>Column14361</t>
  </si>
  <si>
    <t>Column14362</t>
  </si>
  <si>
    <t>Column14363</t>
  </si>
  <si>
    <t>Column14364</t>
  </si>
  <si>
    <t>Column14365</t>
  </si>
  <si>
    <t>Column14366</t>
  </si>
  <si>
    <t>Column14367</t>
  </si>
  <si>
    <t>Column14368</t>
  </si>
  <si>
    <t>Column14369</t>
  </si>
  <si>
    <t>Column14370</t>
  </si>
  <si>
    <t>Column14371</t>
  </si>
  <si>
    <t>Column14372</t>
  </si>
  <si>
    <t>Column14373</t>
  </si>
  <si>
    <t>Column14374</t>
  </si>
  <si>
    <t>Column14375</t>
  </si>
  <si>
    <t>Column14376</t>
  </si>
  <si>
    <t>Column14377</t>
  </si>
  <si>
    <t>Column14378</t>
  </si>
  <si>
    <t>Column14379</t>
  </si>
  <si>
    <t>Column14380</t>
  </si>
  <si>
    <t>Column14381</t>
  </si>
  <si>
    <t>Column14382</t>
  </si>
  <si>
    <t>Column14383</t>
  </si>
  <si>
    <t>Column14384</t>
  </si>
  <si>
    <t>Column14385</t>
  </si>
  <si>
    <t>Column14386</t>
  </si>
  <si>
    <t>Column14387</t>
  </si>
  <si>
    <t>Column14388</t>
  </si>
  <si>
    <t>Column14389</t>
  </si>
  <si>
    <t>Column14390</t>
  </si>
  <si>
    <t>Column14391</t>
  </si>
  <si>
    <t>Column14392</t>
  </si>
  <si>
    <t>Column14393</t>
  </si>
  <si>
    <t>Column14394</t>
  </si>
  <si>
    <t>Column14395</t>
  </si>
  <si>
    <t>Column14396</t>
  </si>
  <si>
    <t>Column14397</t>
  </si>
  <si>
    <t>Column14398</t>
  </si>
  <si>
    <t>Column14399</t>
  </si>
  <si>
    <t>Column14400</t>
  </si>
  <si>
    <t>Column14401</t>
  </si>
  <si>
    <t>Column14402</t>
  </si>
  <si>
    <t>Column14403</t>
  </si>
  <si>
    <t>Column14404</t>
  </si>
  <si>
    <t>Column14405</t>
  </si>
  <si>
    <t>Column14406</t>
  </si>
  <si>
    <t>Column14407</t>
  </si>
  <si>
    <t>Column14408</t>
  </si>
  <si>
    <t>Column14409</t>
  </si>
  <si>
    <t>Column14410</t>
  </si>
  <si>
    <t>Column14411</t>
  </si>
  <si>
    <t>Column14412</t>
  </si>
  <si>
    <t>Column14413</t>
  </si>
  <si>
    <t>Column14414</t>
  </si>
  <si>
    <t>Column14415</t>
  </si>
  <si>
    <t>Column14416</t>
  </si>
  <si>
    <t>Column14417</t>
  </si>
  <si>
    <t>Column14418</t>
  </si>
  <si>
    <t>Column14419</t>
  </si>
  <si>
    <t>Column14420</t>
  </si>
  <si>
    <t>Column14421</t>
  </si>
  <si>
    <t>Column14422</t>
  </si>
  <si>
    <t>Column14423</t>
  </si>
  <si>
    <t>Column14424</t>
  </si>
  <si>
    <t>Column14425</t>
  </si>
  <si>
    <t>Column14426</t>
  </si>
  <si>
    <t>Column14427</t>
  </si>
  <si>
    <t>Column14428</t>
  </si>
  <si>
    <t>Column14429</t>
  </si>
  <si>
    <t>Column14430</t>
  </si>
  <si>
    <t>Column14431</t>
  </si>
  <si>
    <t>Column14432</t>
  </si>
  <si>
    <t>Column14433</t>
  </si>
  <si>
    <t>Column14434</t>
  </si>
  <si>
    <t>Column14435</t>
  </si>
  <si>
    <t>Column14436</t>
  </si>
  <si>
    <t>Column14437</t>
  </si>
  <si>
    <t>Column14438</t>
  </si>
  <si>
    <t>Column14439</t>
  </si>
  <si>
    <t>Column14440</t>
  </si>
  <si>
    <t>Column14441</t>
  </si>
  <si>
    <t>Column14442</t>
  </si>
  <si>
    <t>Column14443</t>
  </si>
  <si>
    <t>Column14444</t>
  </si>
  <si>
    <t>Column14445</t>
  </si>
  <si>
    <t>Column14446</t>
  </si>
  <si>
    <t>Column14447</t>
  </si>
  <si>
    <t>Column14448</t>
  </si>
  <si>
    <t>Column14449</t>
  </si>
  <si>
    <t>Column14450</t>
  </si>
  <si>
    <t>Column14451</t>
  </si>
  <si>
    <t>Column14452</t>
  </si>
  <si>
    <t>Column14453</t>
  </si>
  <si>
    <t>Column14454</t>
  </si>
  <si>
    <t>Column14455</t>
  </si>
  <si>
    <t>Column14456</t>
  </si>
  <si>
    <t>Column14457</t>
  </si>
  <si>
    <t>Column14458</t>
  </si>
  <si>
    <t>Column14459</t>
  </si>
  <si>
    <t>Column14460</t>
  </si>
  <si>
    <t>Column14461</t>
  </si>
  <si>
    <t>Column14462</t>
  </si>
  <si>
    <t>Column14463</t>
  </si>
  <si>
    <t>Column14464</t>
  </si>
  <si>
    <t>Column14465</t>
  </si>
  <si>
    <t>Column14466</t>
  </si>
  <si>
    <t>Column14467</t>
  </si>
  <si>
    <t>Column14468</t>
  </si>
  <si>
    <t>Column14469</t>
  </si>
  <si>
    <t>Column14470</t>
  </si>
  <si>
    <t>Column14471</t>
  </si>
  <si>
    <t>Column14472</t>
  </si>
  <si>
    <t>Column14473</t>
  </si>
  <si>
    <t>Column14474</t>
  </si>
  <si>
    <t>Column14475</t>
  </si>
  <si>
    <t>Column14476</t>
  </si>
  <si>
    <t>Column14477</t>
  </si>
  <si>
    <t>Column14478</t>
  </si>
  <si>
    <t>Column14479</t>
  </si>
  <si>
    <t>Column14480</t>
  </si>
  <si>
    <t>Column14481</t>
  </si>
  <si>
    <t>Column14482</t>
  </si>
  <si>
    <t>Column14483</t>
  </si>
  <si>
    <t>Column14484</t>
  </si>
  <si>
    <t>Column14485</t>
  </si>
  <si>
    <t>Column14486</t>
  </si>
  <si>
    <t>Column14487</t>
  </si>
  <si>
    <t>Column14488</t>
  </si>
  <si>
    <t>Column14489</t>
  </si>
  <si>
    <t>Column14490</t>
  </si>
  <si>
    <t>Column14491</t>
  </si>
  <si>
    <t>Column14492</t>
  </si>
  <si>
    <t>Column14493</t>
  </si>
  <si>
    <t>Column14494</t>
  </si>
  <si>
    <t>Column14495</t>
  </si>
  <si>
    <t>Column14496</t>
  </si>
  <si>
    <t>Column14497</t>
  </si>
  <si>
    <t>Column14498</t>
  </si>
  <si>
    <t>Column14499</t>
  </si>
  <si>
    <t>Column14500</t>
  </si>
  <si>
    <t>Column14501</t>
  </si>
  <si>
    <t>Column14502</t>
  </si>
  <si>
    <t>Column14503</t>
  </si>
  <si>
    <t>Column14504</t>
  </si>
  <si>
    <t>Column14505</t>
  </si>
  <si>
    <t>Column14506</t>
  </si>
  <si>
    <t>Column14507</t>
  </si>
  <si>
    <t>Column14508</t>
  </si>
  <si>
    <t>Column14509</t>
  </si>
  <si>
    <t>Column14510</t>
  </si>
  <si>
    <t>Column14511</t>
  </si>
  <si>
    <t>Column14512</t>
  </si>
  <si>
    <t>Column14513</t>
  </si>
  <si>
    <t>Column14514</t>
  </si>
  <si>
    <t>Column14515</t>
  </si>
  <si>
    <t>Column14516</t>
  </si>
  <si>
    <t>Column14517</t>
  </si>
  <si>
    <t>Column14518</t>
  </si>
  <si>
    <t>Column14519</t>
  </si>
  <si>
    <t>Column14520</t>
  </si>
  <si>
    <t>Column14521</t>
  </si>
  <si>
    <t>Column14522</t>
  </si>
  <si>
    <t>Column14523</t>
  </si>
  <si>
    <t>Column14524</t>
  </si>
  <si>
    <t>Column14525</t>
  </si>
  <si>
    <t>Column14526</t>
  </si>
  <si>
    <t>Column14527</t>
  </si>
  <si>
    <t>Column14528</t>
  </si>
  <si>
    <t>Column14529</t>
  </si>
  <si>
    <t>Column14530</t>
  </si>
  <si>
    <t>Column14531</t>
  </si>
  <si>
    <t>Column14532</t>
  </si>
  <si>
    <t>Column14533</t>
  </si>
  <si>
    <t>Column14534</t>
  </si>
  <si>
    <t>Column14535</t>
  </si>
  <si>
    <t>Column14536</t>
  </si>
  <si>
    <t>Column14537</t>
  </si>
  <si>
    <t>Column14538</t>
  </si>
  <si>
    <t>Column14539</t>
  </si>
  <si>
    <t>Column14540</t>
  </si>
  <si>
    <t>Column14541</t>
  </si>
  <si>
    <t>Column14542</t>
  </si>
  <si>
    <t>Column14543</t>
  </si>
  <si>
    <t>Column14544</t>
  </si>
  <si>
    <t>Column14545</t>
  </si>
  <si>
    <t>Column14546</t>
  </si>
  <si>
    <t>Column14547</t>
  </si>
  <si>
    <t>Column14548</t>
  </si>
  <si>
    <t>Column14549</t>
  </si>
  <si>
    <t>Column14550</t>
  </si>
  <si>
    <t>Column14551</t>
  </si>
  <si>
    <t>Column14552</t>
  </si>
  <si>
    <t>Column14553</t>
  </si>
  <si>
    <t>Column14554</t>
  </si>
  <si>
    <t>Column14555</t>
  </si>
  <si>
    <t>Column14556</t>
  </si>
  <si>
    <t>Column14557</t>
  </si>
  <si>
    <t>Column14558</t>
  </si>
  <si>
    <t>Column14559</t>
  </si>
  <si>
    <t>Column14560</t>
  </si>
  <si>
    <t>Column14561</t>
  </si>
  <si>
    <t>Column14562</t>
  </si>
  <si>
    <t>Column14563</t>
  </si>
  <si>
    <t>Column14564</t>
  </si>
  <si>
    <t>Column14565</t>
  </si>
  <si>
    <t>Column14566</t>
  </si>
  <si>
    <t>Column14567</t>
  </si>
  <si>
    <t>Column14568</t>
  </si>
  <si>
    <t>Column14569</t>
  </si>
  <si>
    <t>Column14570</t>
  </si>
  <si>
    <t>Column14571</t>
  </si>
  <si>
    <t>Column14572</t>
  </si>
  <si>
    <t>Column14573</t>
  </si>
  <si>
    <t>Column14574</t>
  </si>
  <si>
    <t>Column14575</t>
  </si>
  <si>
    <t>Column14576</t>
  </si>
  <si>
    <t>Column14577</t>
  </si>
  <si>
    <t>Column14578</t>
  </si>
  <si>
    <t>Column14579</t>
  </si>
  <si>
    <t>Column14580</t>
  </si>
  <si>
    <t>Column14581</t>
  </si>
  <si>
    <t>Column14582</t>
  </si>
  <si>
    <t>Column14583</t>
  </si>
  <si>
    <t>Column14584</t>
  </si>
  <si>
    <t>Column14585</t>
  </si>
  <si>
    <t>Column14586</t>
  </si>
  <si>
    <t>Column14587</t>
  </si>
  <si>
    <t>Column14588</t>
  </si>
  <si>
    <t>Column14589</t>
  </si>
  <si>
    <t>Column14590</t>
  </si>
  <si>
    <t>Column14591</t>
  </si>
  <si>
    <t>Column14592</t>
  </si>
  <si>
    <t>Column14593</t>
  </si>
  <si>
    <t>Column14594</t>
  </si>
  <si>
    <t>Column14595</t>
  </si>
  <si>
    <t>Column14596</t>
  </si>
  <si>
    <t>Column14597</t>
  </si>
  <si>
    <t>Column14598</t>
  </si>
  <si>
    <t>Column14599</t>
  </si>
  <si>
    <t>Column14600</t>
  </si>
  <si>
    <t>Column14601</t>
  </si>
  <si>
    <t>Column14602</t>
  </si>
  <si>
    <t>Column14603</t>
  </si>
  <si>
    <t>Column14604</t>
  </si>
  <si>
    <t>Column14605</t>
  </si>
  <si>
    <t>Column14606</t>
  </si>
  <si>
    <t>Column14607</t>
  </si>
  <si>
    <t>Column14608</t>
  </si>
  <si>
    <t>Column14609</t>
  </si>
  <si>
    <t>Column14610</t>
  </si>
  <si>
    <t>Column14611</t>
  </si>
  <si>
    <t>Column14612</t>
  </si>
  <si>
    <t>Column14613</t>
  </si>
  <si>
    <t>Column14614</t>
  </si>
  <si>
    <t>Column14615</t>
  </si>
  <si>
    <t>Column14616</t>
  </si>
  <si>
    <t>Column14617</t>
  </si>
  <si>
    <t>Column14618</t>
  </si>
  <si>
    <t>Column14619</t>
  </si>
  <si>
    <t>Column14620</t>
  </si>
  <si>
    <t>Column14621</t>
  </si>
  <si>
    <t>Column14622</t>
  </si>
  <si>
    <t>Column14623</t>
  </si>
  <si>
    <t>Column14624</t>
  </si>
  <si>
    <t>Column14625</t>
  </si>
  <si>
    <t>Column14626</t>
  </si>
  <si>
    <t>Column14627</t>
  </si>
  <si>
    <t>Column14628</t>
  </si>
  <si>
    <t>Column14629</t>
  </si>
  <si>
    <t>Column14630</t>
  </si>
  <si>
    <t>Column14631</t>
  </si>
  <si>
    <t>Column14632</t>
  </si>
  <si>
    <t>Column14633</t>
  </si>
  <si>
    <t>Column14634</t>
  </si>
  <si>
    <t>Column14635</t>
  </si>
  <si>
    <t>Column14636</t>
  </si>
  <si>
    <t>Column14637</t>
  </si>
  <si>
    <t>Column14638</t>
  </si>
  <si>
    <t>Column14639</t>
  </si>
  <si>
    <t>Column14640</t>
  </si>
  <si>
    <t>Column14641</t>
  </si>
  <si>
    <t>Column14642</t>
  </si>
  <si>
    <t>Column14643</t>
  </si>
  <si>
    <t>Column14644</t>
  </si>
  <si>
    <t>Column14645</t>
  </si>
  <si>
    <t>Column14646</t>
  </si>
  <si>
    <t>Column14647</t>
  </si>
  <si>
    <t>Column14648</t>
  </si>
  <si>
    <t>Column14649</t>
  </si>
  <si>
    <t>Column14650</t>
  </si>
  <si>
    <t>Column14651</t>
  </si>
  <si>
    <t>Column14652</t>
  </si>
  <si>
    <t>Column14653</t>
  </si>
  <si>
    <t>Column14654</t>
  </si>
  <si>
    <t>Column14655</t>
  </si>
  <si>
    <t>Column14656</t>
  </si>
  <si>
    <t>Column14657</t>
  </si>
  <si>
    <t>Column14658</t>
  </si>
  <si>
    <t>Column14659</t>
  </si>
  <si>
    <t>Column14660</t>
  </si>
  <si>
    <t>Column14661</t>
  </si>
  <si>
    <t>Column14662</t>
  </si>
  <si>
    <t>Column14663</t>
  </si>
  <si>
    <t>Column14664</t>
  </si>
  <si>
    <t>Column14665</t>
  </si>
  <si>
    <t>Column14666</t>
  </si>
  <si>
    <t>Column14667</t>
  </si>
  <si>
    <t>Column14668</t>
  </si>
  <si>
    <t>Column14669</t>
  </si>
  <si>
    <t>Column14670</t>
  </si>
  <si>
    <t>Column14671</t>
  </si>
  <si>
    <t>Column14672</t>
  </si>
  <si>
    <t>Column14673</t>
  </si>
  <si>
    <t>Column14674</t>
  </si>
  <si>
    <t>Column14675</t>
  </si>
  <si>
    <t>Column14676</t>
  </si>
  <si>
    <t>Column14677</t>
  </si>
  <si>
    <t>Column14678</t>
  </si>
  <si>
    <t>Column14679</t>
  </si>
  <si>
    <t>Column14680</t>
  </si>
  <si>
    <t>Column14681</t>
  </si>
  <si>
    <t>Column14682</t>
  </si>
  <si>
    <t>Column14683</t>
  </si>
  <si>
    <t>Column14684</t>
  </si>
  <si>
    <t>Column14685</t>
  </si>
  <si>
    <t>Column14686</t>
  </si>
  <si>
    <t>Column14687</t>
  </si>
  <si>
    <t>Column14688</t>
  </si>
  <si>
    <t>Column14689</t>
  </si>
  <si>
    <t>Column14690</t>
  </si>
  <si>
    <t>Column14691</t>
  </si>
  <si>
    <t>Column14692</t>
  </si>
  <si>
    <t>Column14693</t>
  </si>
  <si>
    <t>Column14694</t>
  </si>
  <si>
    <t>Column14695</t>
  </si>
  <si>
    <t>Column14696</t>
  </si>
  <si>
    <t>Column14697</t>
  </si>
  <si>
    <t>Column14698</t>
  </si>
  <si>
    <t>Column14699</t>
  </si>
  <si>
    <t>Column14700</t>
  </si>
  <si>
    <t>Column14701</t>
  </si>
  <si>
    <t>Column14702</t>
  </si>
  <si>
    <t>Column14703</t>
  </si>
  <si>
    <t>Column14704</t>
  </si>
  <si>
    <t>Column14705</t>
  </si>
  <si>
    <t>Column14706</t>
  </si>
  <si>
    <t>Column14707</t>
  </si>
  <si>
    <t>Column14708</t>
  </si>
  <si>
    <t>Column14709</t>
  </si>
  <si>
    <t>Column14710</t>
  </si>
  <si>
    <t>Column14711</t>
  </si>
  <si>
    <t>Column14712</t>
  </si>
  <si>
    <t>Column14713</t>
  </si>
  <si>
    <t>Column14714</t>
  </si>
  <si>
    <t>Column14715</t>
  </si>
  <si>
    <t>Column14716</t>
  </si>
  <si>
    <t>Column14717</t>
  </si>
  <si>
    <t>Column14718</t>
  </si>
  <si>
    <t>Column14719</t>
  </si>
  <si>
    <t>Column14720</t>
  </si>
  <si>
    <t>Column14721</t>
  </si>
  <si>
    <t>Column14722</t>
  </si>
  <si>
    <t>Column14723</t>
  </si>
  <si>
    <t>Column14724</t>
  </si>
  <si>
    <t>Column14725</t>
  </si>
  <si>
    <t>Column14726</t>
  </si>
  <si>
    <t>Column14727</t>
  </si>
  <si>
    <t>Column14728</t>
  </si>
  <si>
    <t>Column14729</t>
  </si>
  <si>
    <t>Column14730</t>
  </si>
  <si>
    <t>Column14731</t>
  </si>
  <si>
    <t>Column14732</t>
  </si>
  <si>
    <t>Column14733</t>
  </si>
  <si>
    <t>Column14734</t>
  </si>
  <si>
    <t>Column14735</t>
  </si>
  <si>
    <t>Column14736</t>
  </si>
  <si>
    <t>Column14737</t>
  </si>
  <si>
    <t>Column14738</t>
  </si>
  <si>
    <t>Column14739</t>
  </si>
  <si>
    <t>Column14740</t>
  </si>
  <si>
    <t>Column14741</t>
  </si>
  <si>
    <t>Column14742</t>
  </si>
  <si>
    <t>Column14743</t>
  </si>
  <si>
    <t>Column14744</t>
  </si>
  <si>
    <t>Column14745</t>
  </si>
  <si>
    <t>Column14746</t>
  </si>
  <si>
    <t>Column14747</t>
  </si>
  <si>
    <t>Column14748</t>
  </si>
  <si>
    <t>Column14749</t>
  </si>
  <si>
    <t>Column14750</t>
  </si>
  <si>
    <t>Column14751</t>
  </si>
  <si>
    <t>Column14752</t>
  </si>
  <si>
    <t>Column14753</t>
  </si>
  <si>
    <t>Column14754</t>
  </si>
  <si>
    <t>Column14755</t>
  </si>
  <si>
    <t>Column14756</t>
  </si>
  <si>
    <t>Column14757</t>
  </si>
  <si>
    <t>Column14758</t>
  </si>
  <si>
    <t>Column14759</t>
  </si>
  <si>
    <t>Column14760</t>
  </si>
  <si>
    <t>Column14761</t>
  </si>
  <si>
    <t>Column14762</t>
  </si>
  <si>
    <t>Column14763</t>
  </si>
  <si>
    <t>Column14764</t>
  </si>
  <si>
    <t>Column14765</t>
  </si>
  <si>
    <t>Column14766</t>
  </si>
  <si>
    <t>Column14767</t>
  </si>
  <si>
    <t>Column14768</t>
  </si>
  <si>
    <t>Column14769</t>
  </si>
  <si>
    <t>Column14770</t>
  </si>
  <si>
    <t>Column14771</t>
  </si>
  <si>
    <t>Column14772</t>
  </si>
  <si>
    <t>Column14773</t>
  </si>
  <si>
    <t>Column14774</t>
  </si>
  <si>
    <t>Column14775</t>
  </si>
  <si>
    <t>Column14776</t>
  </si>
  <si>
    <t>Column14777</t>
  </si>
  <si>
    <t>Column14778</t>
  </si>
  <si>
    <t>Column14779</t>
  </si>
  <si>
    <t>Column14780</t>
  </si>
  <si>
    <t>Column14781</t>
  </si>
  <si>
    <t>Column14782</t>
  </si>
  <si>
    <t>Column14783</t>
  </si>
  <si>
    <t>Column14784</t>
  </si>
  <si>
    <t>Column14785</t>
  </si>
  <si>
    <t>Column14786</t>
  </si>
  <si>
    <t>Column14787</t>
  </si>
  <si>
    <t>Column14788</t>
  </si>
  <si>
    <t>Column14789</t>
  </si>
  <si>
    <t>Column14790</t>
  </si>
  <si>
    <t>Column14791</t>
  </si>
  <si>
    <t>Column14792</t>
  </si>
  <si>
    <t>Column14793</t>
  </si>
  <si>
    <t>Column14794</t>
  </si>
  <si>
    <t>Column14795</t>
  </si>
  <si>
    <t>Column14796</t>
  </si>
  <si>
    <t>Column14797</t>
  </si>
  <si>
    <t>Column14798</t>
  </si>
  <si>
    <t>Column14799</t>
  </si>
  <si>
    <t>Column14800</t>
  </si>
  <si>
    <t>Column14801</t>
  </si>
  <si>
    <t>Column14802</t>
  </si>
  <si>
    <t>Column14803</t>
  </si>
  <si>
    <t>Column14804</t>
  </si>
  <si>
    <t>Column14805</t>
  </si>
  <si>
    <t>Column14806</t>
  </si>
  <si>
    <t>Column14807</t>
  </si>
  <si>
    <t>Column14808</t>
  </si>
  <si>
    <t>Column14809</t>
  </si>
  <si>
    <t>Column14810</t>
  </si>
  <si>
    <t>Column14811</t>
  </si>
  <si>
    <t>Column14812</t>
  </si>
  <si>
    <t>Column14813</t>
  </si>
  <si>
    <t>Column14814</t>
  </si>
  <si>
    <t>Column14815</t>
  </si>
  <si>
    <t>Column14816</t>
  </si>
  <si>
    <t>Column14817</t>
  </si>
  <si>
    <t>Column14818</t>
  </si>
  <si>
    <t>Column14819</t>
  </si>
  <si>
    <t>Column14820</t>
  </si>
  <si>
    <t>Column14821</t>
  </si>
  <si>
    <t>Column14822</t>
  </si>
  <si>
    <t>Column14823</t>
  </si>
  <si>
    <t>Column14824</t>
  </si>
  <si>
    <t>Column14825</t>
  </si>
  <si>
    <t>Column14826</t>
  </si>
  <si>
    <t>Column14827</t>
  </si>
  <si>
    <t>Column14828</t>
  </si>
  <si>
    <t>Column14829</t>
  </si>
  <si>
    <t>Column14830</t>
  </si>
  <si>
    <t>Column14831</t>
  </si>
  <si>
    <t>Column14832</t>
  </si>
  <si>
    <t>Column14833</t>
  </si>
  <si>
    <t>Column14834</t>
  </si>
  <si>
    <t>Column14835</t>
  </si>
  <si>
    <t>Column14836</t>
  </si>
  <si>
    <t>Column14837</t>
  </si>
  <si>
    <t>Column14838</t>
  </si>
  <si>
    <t>Column14839</t>
  </si>
  <si>
    <t>Column14840</t>
  </si>
  <si>
    <t>Column14841</t>
  </si>
  <si>
    <t>Column14842</t>
  </si>
  <si>
    <t>Column14843</t>
  </si>
  <si>
    <t>Column14844</t>
  </si>
  <si>
    <t>Column14845</t>
  </si>
  <si>
    <t>Column14846</t>
  </si>
  <si>
    <t>Column14847</t>
  </si>
  <si>
    <t>Column14848</t>
  </si>
  <si>
    <t>Column14849</t>
  </si>
  <si>
    <t>Column14850</t>
  </si>
  <si>
    <t>Column14851</t>
  </si>
  <si>
    <t>Column14852</t>
  </si>
  <si>
    <t>Column14853</t>
  </si>
  <si>
    <t>Column14854</t>
  </si>
  <si>
    <t>Column14855</t>
  </si>
  <si>
    <t>Column14856</t>
  </si>
  <si>
    <t>Column14857</t>
  </si>
  <si>
    <t>Column14858</t>
  </si>
  <si>
    <t>Column14859</t>
  </si>
  <si>
    <t>Column14860</t>
  </si>
  <si>
    <t>Column14861</t>
  </si>
  <si>
    <t>Column14862</t>
  </si>
  <si>
    <t>Column14863</t>
  </si>
  <si>
    <t>Column14864</t>
  </si>
  <si>
    <t>Column14865</t>
  </si>
  <si>
    <t>Column14866</t>
  </si>
  <si>
    <t>Column14867</t>
  </si>
  <si>
    <t>Column14868</t>
  </si>
  <si>
    <t>Column14869</t>
  </si>
  <si>
    <t>Column14870</t>
  </si>
  <si>
    <t>Column14871</t>
  </si>
  <si>
    <t>Column14872</t>
  </si>
  <si>
    <t>Column14873</t>
  </si>
  <si>
    <t>Column14874</t>
  </si>
  <si>
    <t>Column14875</t>
  </si>
  <si>
    <t>Column14876</t>
  </si>
  <si>
    <t>Column14877</t>
  </si>
  <si>
    <t>Column14878</t>
  </si>
  <si>
    <t>Column14879</t>
  </si>
  <si>
    <t>Column14880</t>
  </si>
  <si>
    <t>Column14881</t>
  </si>
  <si>
    <t>Column14882</t>
  </si>
  <si>
    <t>Column14883</t>
  </si>
  <si>
    <t>Column14884</t>
  </si>
  <si>
    <t>Column14885</t>
  </si>
  <si>
    <t>Column14886</t>
  </si>
  <si>
    <t>Column14887</t>
  </si>
  <si>
    <t>Column14888</t>
  </si>
  <si>
    <t>Column14889</t>
  </si>
  <si>
    <t>Column14890</t>
  </si>
  <si>
    <t>Column14891</t>
  </si>
  <si>
    <t>Column14892</t>
  </si>
  <si>
    <t>Column14893</t>
  </si>
  <si>
    <t>Column14894</t>
  </si>
  <si>
    <t>Column14895</t>
  </si>
  <si>
    <t>Column14896</t>
  </si>
  <si>
    <t>Column14897</t>
  </si>
  <si>
    <t>Column14898</t>
  </si>
  <si>
    <t>Column14899</t>
  </si>
  <si>
    <t>Column14900</t>
  </si>
  <si>
    <t>Column14901</t>
  </si>
  <si>
    <t>Column14902</t>
  </si>
  <si>
    <t>Column14903</t>
  </si>
  <si>
    <t>Column14904</t>
  </si>
  <si>
    <t>Column14905</t>
  </si>
  <si>
    <t>Column14906</t>
  </si>
  <si>
    <t>Column14907</t>
  </si>
  <si>
    <t>Column14908</t>
  </si>
  <si>
    <t>Column14909</t>
  </si>
  <si>
    <t>Column14910</t>
  </si>
  <si>
    <t>Column14911</t>
  </si>
  <si>
    <t>Column14912</t>
  </si>
  <si>
    <t>Column14913</t>
  </si>
  <si>
    <t>Column14914</t>
  </si>
  <si>
    <t>Column14915</t>
  </si>
  <si>
    <t>Column14916</t>
  </si>
  <si>
    <t>Column14917</t>
  </si>
  <si>
    <t>Column14918</t>
  </si>
  <si>
    <t>Column14919</t>
  </si>
  <si>
    <t>Column14920</t>
  </si>
  <si>
    <t>Column14921</t>
  </si>
  <si>
    <t>Column14922</t>
  </si>
  <si>
    <t>Column14923</t>
  </si>
  <si>
    <t>Column14924</t>
  </si>
  <si>
    <t>Column14925</t>
  </si>
  <si>
    <t>Column14926</t>
  </si>
  <si>
    <t>Column14927</t>
  </si>
  <si>
    <t>Column14928</t>
  </si>
  <si>
    <t>Column14929</t>
  </si>
  <si>
    <t>Column14930</t>
  </si>
  <si>
    <t>Column14931</t>
  </si>
  <si>
    <t>Column14932</t>
  </si>
  <si>
    <t>Column14933</t>
  </si>
  <si>
    <t>Column14934</t>
  </si>
  <si>
    <t>Column14935</t>
  </si>
  <si>
    <t>Column14936</t>
  </si>
  <si>
    <t>Column14937</t>
  </si>
  <si>
    <t>Column14938</t>
  </si>
  <si>
    <t>Column14939</t>
  </si>
  <si>
    <t>Column14940</t>
  </si>
  <si>
    <t>Column14941</t>
  </si>
  <si>
    <t>Column14942</t>
  </si>
  <si>
    <t>Column14943</t>
  </si>
  <si>
    <t>Column14944</t>
  </si>
  <si>
    <t>Column14945</t>
  </si>
  <si>
    <t>Column14946</t>
  </si>
  <si>
    <t>Column14947</t>
  </si>
  <si>
    <t>Column14948</t>
  </si>
  <si>
    <t>Column14949</t>
  </si>
  <si>
    <t>Column14950</t>
  </si>
  <si>
    <t>Column14951</t>
  </si>
  <si>
    <t>Column14952</t>
  </si>
  <si>
    <t>Column14953</t>
  </si>
  <si>
    <t>Column14954</t>
  </si>
  <si>
    <t>Column14955</t>
  </si>
  <si>
    <t>Column14956</t>
  </si>
  <si>
    <t>Column14957</t>
  </si>
  <si>
    <t>Column14958</t>
  </si>
  <si>
    <t>Column14959</t>
  </si>
  <si>
    <t>Column14960</t>
  </si>
  <si>
    <t>Column14961</t>
  </si>
  <si>
    <t>Column14962</t>
  </si>
  <si>
    <t>Column14963</t>
  </si>
  <si>
    <t>Column14964</t>
  </si>
  <si>
    <t>Column14965</t>
  </si>
  <si>
    <t>Column14966</t>
  </si>
  <si>
    <t>Column14967</t>
  </si>
  <si>
    <t>Column14968</t>
  </si>
  <si>
    <t>Column14969</t>
  </si>
  <si>
    <t>Column14970</t>
  </si>
  <si>
    <t>Column14971</t>
  </si>
  <si>
    <t>Column14972</t>
  </si>
  <si>
    <t>Column14973</t>
  </si>
  <si>
    <t>Column14974</t>
  </si>
  <si>
    <t>Column14975</t>
  </si>
  <si>
    <t>Column14976</t>
  </si>
  <si>
    <t>Column14977</t>
  </si>
  <si>
    <t>Column14978</t>
  </si>
  <si>
    <t>Column14979</t>
  </si>
  <si>
    <t>Column14980</t>
  </si>
  <si>
    <t>Column14981</t>
  </si>
  <si>
    <t>Column14982</t>
  </si>
  <si>
    <t>Column14983</t>
  </si>
  <si>
    <t>Column14984</t>
  </si>
  <si>
    <t>Column14985</t>
  </si>
  <si>
    <t>Column14986</t>
  </si>
  <si>
    <t>Column14987</t>
  </si>
  <si>
    <t>Column14988</t>
  </si>
  <si>
    <t>Column14989</t>
  </si>
  <si>
    <t>Column14990</t>
  </si>
  <si>
    <t>Column14991</t>
  </si>
  <si>
    <t>Column14992</t>
  </si>
  <si>
    <t>Column14993</t>
  </si>
  <si>
    <t>Column14994</t>
  </si>
  <si>
    <t>Column14995</t>
  </si>
  <si>
    <t>Column14996</t>
  </si>
  <si>
    <t>Column14997</t>
  </si>
  <si>
    <t>Column14998</t>
  </si>
  <si>
    <t>Column14999</t>
  </si>
  <si>
    <t>Column15000</t>
  </si>
  <si>
    <t>Column15001</t>
  </si>
  <si>
    <t>Column15002</t>
  </si>
  <si>
    <t>Column15003</t>
  </si>
  <si>
    <t>Column15004</t>
  </si>
  <si>
    <t>Column15005</t>
  </si>
  <si>
    <t>Column15006</t>
  </si>
  <si>
    <t>Column15007</t>
  </si>
  <si>
    <t>Column15008</t>
  </si>
  <si>
    <t>Column15009</t>
  </si>
  <si>
    <t>Column15010</t>
  </si>
  <si>
    <t>Column15011</t>
  </si>
  <si>
    <t>Column15012</t>
  </si>
  <si>
    <t>Column15013</t>
  </si>
  <si>
    <t>Column15014</t>
  </si>
  <si>
    <t>Column15015</t>
  </si>
  <si>
    <t>Column15016</t>
  </si>
  <si>
    <t>Column15017</t>
  </si>
  <si>
    <t>Column15018</t>
  </si>
  <si>
    <t>Column15019</t>
  </si>
  <si>
    <t>Column15020</t>
  </si>
  <si>
    <t>Column15021</t>
  </si>
  <si>
    <t>Column15022</t>
  </si>
  <si>
    <t>Column15023</t>
  </si>
  <si>
    <t>Column15024</t>
  </si>
  <si>
    <t>Column15025</t>
  </si>
  <si>
    <t>Column15026</t>
  </si>
  <si>
    <t>Column15027</t>
  </si>
  <si>
    <t>Column15028</t>
  </si>
  <si>
    <t>Column15029</t>
  </si>
  <si>
    <t>Column15030</t>
  </si>
  <si>
    <t>Column15031</t>
  </si>
  <si>
    <t>Column15032</t>
  </si>
  <si>
    <t>Column15033</t>
  </si>
  <si>
    <t>Column15034</t>
  </si>
  <si>
    <t>Column15035</t>
  </si>
  <si>
    <t>Column15036</t>
  </si>
  <si>
    <t>Column15037</t>
  </si>
  <si>
    <t>Column15038</t>
  </si>
  <si>
    <t>Column15039</t>
  </si>
  <si>
    <t>Column15040</t>
  </si>
  <si>
    <t>Column15041</t>
  </si>
  <si>
    <t>Column15042</t>
  </si>
  <si>
    <t>Column15043</t>
  </si>
  <si>
    <t>Column15044</t>
  </si>
  <si>
    <t>Column15045</t>
  </si>
  <si>
    <t>Column15046</t>
  </si>
  <si>
    <t>Column15047</t>
  </si>
  <si>
    <t>Column15048</t>
  </si>
  <si>
    <t>Column15049</t>
  </si>
  <si>
    <t>Column15050</t>
  </si>
  <si>
    <t>Column15051</t>
  </si>
  <si>
    <t>Column15052</t>
  </si>
  <si>
    <t>Column15053</t>
  </si>
  <si>
    <t>Column15054</t>
  </si>
  <si>
    <t>Column15055</t>
  </si>
  <si>
    <t>Column15056</t>
  </si>
  <si>
    <t>Column15057</t>
  </si>
  <si>
    <t>Column15058</t>
  </si>
  <si>
    <t>Column15059</t>
  </si>
  <si>
    <t>Column15060</t>
  </si>
  <si>
    <t>Column15061</t>
  </si>
  <si>
    <t>Column15062</t>
  </si>
  <si>
    <t>Column15063</t>
  </si>
  <si>
    <t>Column15064</t>
  </si>
  <si>
    <t>Column15065</t>
  </si>
  <si>
    <t>Column15066</t>
  </si>
  <si>
    <t>Column15067</t>
  </si>
  <si>
    <t>Column15068</t>
  </si>
  <si>
    <t>Column15069</t>
  </si>
  <si>
    <t>Column15070</t>
  </si>
  <si>
    <t>Column15071</t>
  </si>
  <si>
    <t>Column15072</t>
  </si>
  <si>
    <t>Column15073</t>
  </si>
  <si>
    <t>Column15074</t>
  </si>
  <si>
    <t>Column15075</t>
  </si>
  <si>
    <t>Column15076</t>
  </si>
  <si>
    <t>Column15077</t>
  </si>
  <si>
    <t>Column15078</t>
  </si>
  <si>
    <t>Column15079</t>
  </si>
  <si>
    <t>Column15080</t>
  </si>
  <si>
    <t>Column15081</t>
  </si>
  <si>
    <t>Column15082</t>
  </si>
  <si>
    <t>Column15083</t>
  </si>
  <si>
    <t>Column15084</t>
  </si>
  <si>
    <t>Column15085</t>
  </si>
  <si>
    <t>Column15086</t>
  </si>
  <si>
    <t>Column15087</t>
  </si>
  <si>
    <t>Column15088</t>
  </si>
  <si>
    <t>Column15089</t>
  </si>
  <si>
    <t>Column15090</t>
  </si>
  <si>
    <t>Column15091</t>
  </si>
  <si>
    <t>Column15092</t>
  </si>
  <si>
    <t>Column15093</t>
  </si>
  <si>
    <t>Column15094</t>
  </si>
  <si>
    <t>Column15095</t>
  </si>
  <si>
    <t>Column15096</t>
  </si>
  <si>
    <t>Column15097</t>
  </si>
  <si>
    <t>Column15098</t>
  </si>
  <si>
    <t>Column15099</t>
  </si>
  <si>
    <t>Column15100</t>
  </si>
  <si>
    <t>Column15101</t>
  </si>
  <si>
    <t>Column15102</t>
  </si>
  <si>
    <t>Column15103</t>
  </si>
  <si>
    <t>Column15104</t>
  </si>
  <si>
    <t>Column15105</t>
  </si>
  <si>
    <t>Column15106</t>
  </si>
  <si>
    <t>Column15107</t>
  </si>
  <si>
    <t>Column15108</t>
  </si>
  <si>
    <t>Column15109</t>
  </si>
  <si>
    <t>Column15110</t>
  </si>
  <si>
    <t>Column15111</t>
  </si>
  <si>
    <t>Column15112</t>
  </si>
  <si>
    <t>Column15113</t>
  </si>
  <si>
    <t>Column15114</t>
  </si>
  <si>
    <t>Column15115</t>
  </si>
  <si>
    <t>Column15116</t>
  </si>
  <si>
    <t>Column15117</t>
  </si>
  <si>
    <t>Column15118</t>
  </si>
  <si>
    <t>Column15119</t>
  </si>
  <si>
    <t>Column15120</t>
  </si>
  <si>
    <t>Column15121</t>
  </si>
  <si>
    <t>Column15122</t>
  </si>
  <si>
    <t>Column15123</t>
  </si>
  <si>
    <t>Column15124</t>
  </si>
  <si>
    <t>Column15125</t>
  </si>
  <si>
    <t>Column15126</t>
  </si>
  <si>
    <t>Column15127</t>
  </si>
  <si>
    <t>Column15128</t>
  </si>
  <si>
    <t>Column15129</t>
  </si>
  <si>
    <t>Column15130</t>
  </si>
  <si>
    <t>Column15131</t>
  </si>
  <si>
    <t>Column15132</t>
  </si>
  <si>
    <t>Column15133</t>
  </si>
  <si>
    <t>Column15134</t>
  </si>
  <si>
    <t>Column15135</t>
  </si>
  <si>
    <t>Column15136</t>
  </si>
  <si>
    <t>Column15137</t>
  </si>
  <si>
    <t>Column15138</t>
  </si>
  <si>
    <t>Column15139</t>
  </si>
  <si>
    <t>Column15140</t>
  </si>
  <si>
    <t>Column15141</t>
  </si>
  <si>
    <t>Column15142</t>
  </si>
  <si>
    <t>Column15143</t>
  </si>
  <si>
    <t>Column15144</t>
  </si>
  <si>
    <t>Column15145</t>
  </si>
  <si>
    <t>Column15146</t>
  </si>
  <si>
    <t>Column15147</t>
  </si>
  <si>
    <t>Column15148</t>
  </si>
  <si>
    <t>Column15149</t>
  </si>
  <si>
    <t>Column15150</t>
  </si>
  <si>
    <t>Column15151</t>
  </si>
  <si>
    <t>Column15152</t>
  </si>
  <si>
    <t>Column15153</t>
  </si>
  <si>
    <t>Column15154</t>
  </si>
  <si>
    <t>Column15155</t>
  </si>
  <si>
    <t>Column15156</t>
  </si>
  <si>
    <t>Column15157</t>
  </si>
  <si>
    <t>Column15158</t>
  </si>
  <si>
    <t>Column15159</t>
  </si>
  <si>
    <t>Column15160</t>
  </si>
  <si>
    <t>Column15161</t>
  </si>
  <si>
    <t>Column15162</t>
  </si>
  <si>
    <t>Column15163</t>
  </si>
  <si>
    <t>Column15164</t>
  </si>
  <si>
    <t>Column15165</t>
  </si>
  <si>
    <t>Column15166</t>
  </si>
  <si>
    <t>Column15167</t>
  </si>
  <si>
    <t>Column15168</t>
  </si>
  <si>
    <t>Column15169</t>
  </si>
  <si>
    <t>Column15170</t>
  </si>
  <si>
    <t>Column15171</t>
  </si>
  <si>
    <t>Column15172</t>
  </si>
  <si>
    <t>Column15173</t>
  </si>
  <si>
    <t>Column15174</t>
  </si>
  <si>
    <t>Column15175</t>
  </si>
  <si>
    <t>Column15176</t>
  </si>
  <si>
    <t>Column15177</t>
  </si>
  <si>
    <t>Column15178</t>
  </si>
  <si>
    <t>Column15179</t>
  </si>
  <si>
    <t>Column15180</t>
  </si>
  <si>
    <t>Column15181</t>
  </si>
  <si>
    <t>Column15182</t>
  </si>
  <si>
    <t>Column15183</t>
  </si>
  <si>
    <t>Column15184</t>
  </si>
  <si>
    <t>Column15185</t>
  </si>
  <si>
    <t>Column15186</t>
  </si>
  <si>
    <t>Column15187</t>
  </si>
  <si>
    <t>Column15188</t>
  </si>
  <si>
    <t>Column15189</t>
  </si>
  <si>
    <t>Column15190</t>
  </si>
  <si>
    <t>Column15191</t>
  </si>
  <si>
    <t>Column15192</t>
  </si>
  <si>
    <t>Column15193</t>
  </si>
  <si>
    <t>Column15194</t>
  </si>
  <si>
    <t>Column15195</t>
  </si>
  <si>
    <t>Column15196</t>
  </si>
  <si>
    <t>Column15197</t>
  </si>
  <si>
    <t>Column15198</t>
  </si>
  <si>
    <t>Column15199</t>
  </si>
  <si>
    <t>Column15200</t>
  </si>
  <si>
    <t>Column15201</t>
  </si>
  <si>
    <t>Column15202</t>
  </si>
  <si>
    <t>Column15203</t>
  </si>
  <si>
    <t>Column15204</t>
  </si>
  <si>
    <t>Column15205</t>
  </si>
  <si>
    <t>Column15206</t>
  </si>
  <si>
    <t>Column15207</t>
  </si>
  <si>
    <t>Column15208</t>
  </si>
  <si>
    <t>Column15209</t>
  </si>
  <si>
    <t>Column15210</t>
  </si>
  <si>
    <t>Column15211</t>
  </si>
  <si>
    <t>Column15212</t>
  </si>
  <si>
    <t>Column15213</t>
  </si>
  <si>
    <t>Column15214</t>
  </si>
  <si>
    <t>Column15215</t>
  </si>
  <si>
    <t>Column15216</t>
  </si>
  <si>
    <t>Column15217</t>
  </si>
  <si>
    <t>Column15218</t>
  </si>
  <si>
    <t>Column15219</t>
  </si>
  <si>
    <t>Column15220</t>
  </si>
  <si>
    <t>Column15221</t>
  </si>
  <si>
    <t>Column15222</t>
  </si>
  <si>
    <t>Column15223</t>
  </si>
  <si>
    <t>Column15224</t>
  </si>
  <si>
    <t>Column15225</t>
  </si>
  <si>
    <t>Column15226</t>
  </si>
  <si>
    <t>Column15227</t>
  </si>
  <si>
    <t>Column15228</t>
  </si>
  <si>
    <t>Column15229</t>
  </si>
  <si>
    <t>Column15230</t>
  </si>
  <si>
    <t>Column15231</t>
  </si>
  <si>
    <t>Column15232</t>
  </si>
  <si>
    <t>Column15233</t>
  </si>
  <si>
    <t>Column15234</t>
  </si>
  <si>
    <t>Column15235</t>
  </si>
  <si>
    <t>Column15236</t>
  </si>
  <si>
    <t>Column15237</t>
  </si>
  <si>
    <t>Column15238</t>
  </si>
  <si>
    <t>Column15239</t>
  </si>
  <si>
    <t>Column15240</t>
  </si>
  <si>
    <t>Column15241</t>
  </si>
  <si>
    <t>Column15242</t>
  </si>
  <si>
    <t>Column15243</t>
  </si>
  <si>
    <t>Column15244</t>
  </si>
  <si>
    <t>Column15245</t>
  </si>
  <si>
    <t>Column15246</t>
  </si>
  <si>
    <t>Column15247</t>
  </si>
  <si>
    <t>Column15248</t>
  </si>
  <si>
    <t>Column15249</t>
  </si>
  <si>
    <t>Column15250</t>
  </si>
  <si>
    <t>Column15251</t>
  </si>
  <si>
    <t>Column15252</t>
  </si>
  <si>
    <t>Column15253</t>
  </si>
  <si>
    <t>Column15254</t>
  </si>
  <si>
    <t>Column15255</t>
  </si>
  <si>
    <t>Column15256</t>
  </si>
  <si>
    <t>Column15257</t>
  </si>
  <si>
    <t>Column15258</t>
  </si>
  <si>
    <t>Column15259</t>
  </si>
  <si>
    <t>Column15260</t>
  </si>
  <si>
    <t>Column15261</t>
  </si>
  <si>
    <t>Column15262</t>
  </si>
  <si>
    <t>Column15263</t>
  </si>
  <si>
    <t>Column15264</t>
  </si>
  <si>
    <t>Column15265</t>
  </si>
  <si>
    <t>Column15266</t>
  </si>
  <si>
    <t>Column15267</t>
  </si>
  <si>
    <t>Column15268</t>
  </si>
  <si>
    <t>Column15269</t>
  </si>
  <si>
    <t>Column15270</t>
  </si>
  <si>
    <t>Column15271</t>
  </si>
  <si>
    <t>Column15272</t>
  </si>
  <si>
    <t>Column15273</t>
  </si>
  <si>
    <t>Column15274</t>
  </si>
  <si>
    <t>Column15275</t>
  </si>
  <si>
    <t>Column15276</t>
  </si>
  <si>
    <t>Column15277</t>
  </si>
  <si>
    <t>Column15278</t>
  </si>
  <si>
    <t>Column15279</t>
  </si>
  <si>
    <t>Column15280</t>
  </si>
  <si>
    <t>Column15281</t>
  </si>
  <si>
    <t>Column15282</t>
  </si>
  <si>
    <t>Column15283</t>
  </si>
  <si>
    <t>Column15284</t>
  </si>
  <si>
    <t>Column15285</t>
  </si>
  <si>
    <t>Column15286</t>
  </si>
  <si>
    <t>Column15287</t>
  </si>
  <si>
    <t>Column15288</t>
  </si>
  <si>
    <t>Column15289</t>
  </si>
  <si>
    <t>Column15290</t>
  </si>
  <si>
    <t>Column15291</t>
  </si>
  <si>
    <t>Column15292</t>
  </si>
  <si>
    <t>Column15293</t>
  </si>
  <si>
    <t>Column15294</t>
  </si>
  <si>
    <t>Column15295</t>
  </si>
  <si>
    <t>Column15296</t>
  </si>
  <si>
    <t>Column15297</t>
  </si>
  <si>
    <t>Column15298</t>
  </si>
  <si>
    <t>Column15299</t>
  </si>
  <si>
    <t>Column15300</t>
  </si>
  <si>
    <t>Column15301</t>
  </si>
  <si>
    <t>Column15302</t>
  </si>
  <si>
    <t>Column15303</t>
  </si>
  <si>
    <t>Column15304</t>
  </si>
  <si>
    <t>Column15305</t>
  </si>
  <si>
    <t>Column15306</t>
  </si>
  <si>
    <t>Column15307</t>
  </si>
  <si>
    <t>Column15308</t>
  </si>
  <si>
    <t>Column15309</t>
  </si>
  <si>
    <t>Column15310</t>
  </si>
  <si>
    <t>Column15311</t>
  </si>
  <si>
    <t>Column15312</t>
  </si>
  <si>
    <t>Column15313</t>
  </si>
  <si>
    <t>Column15314</t>
  </si>
  <si>
    <t>Column15315</t>
  </si>
  <si>
    <t>Column15316</t>
  </si>
  <si>
    <t>Column15317</t>
  </si>
  <si>
    <t>Column15318</t>
  </si>
  <si>
    <t>Column15319</t>
  </si>
  <si>
    <t>Column15320</t>
  </si>
  <si>
    <t>Column15321</t>
  </si>
  <si>
    <t>Column15322</t>
  </si>
  <si>
    <t>Column15323</t>
  </si>
  <si>
    <t>Column15324</t>
  </si>
  <si>
    <t>Column15325</t>
  </si>
  <si>
    <t>Column15326</t>
  </si>
  <si>
    <t>Column15327</t>
  </si>
  <si>
    <t>Column15328</t>
  </si>
  <si>
    <t>Column15329</t>
  </si>
  <si>
    <t>Column15330</t>
  </si>
  <si>
    <t>Column15331</t>
  </si>
  <si>
    <t>Column15332</t>
  </si>
  <si>
    <t>Column15333</t>
  </si>
  <si>
    <t>Column15334</t>
  </si>
  <si>
    <t>Column15335</t>
  </si>
  <si>
    <t>Column15336</t>
  </si>
  <si>
    <t>Column15337</t>
  </si>
  <si>
    <t>Column15338</t>
  </si>
  <si>
    <t>Column15339</t>
  </si>
  <si>
    <t>Column15340</t>
  </si>
  <si>
    <t>Column15341</t>
  </si>
  <si>
    <t>Column15342</t>
  </si>
  <si>
    <t>Column15343</t>
  </si>
  <si>
    <t>Column15344</t>
  </si>
  <si>
    <t>Column15345</t>
  </si>
  <si>
    <t>Column15346</t>
  </si>
  <si>
    <t>Column15347</t>
  </si>
  <si>
    <t>Column15348</t>
  </si>
  <si>
    <t>Column15349</t>
  </si>
  <si>
    <t>Column15350</t>
  </si>
  <si>
    <t>Column15351</t>
  </si>
  <si>
    <t>Column15352</t>
  </si>
  <si>
    <t>Column15353</t>
  </si>
  <si>
    <t>Column15354</t>
  </si>
  <si>
    <t>Column15355</t>
  </si>
  <si>
    <t>Column15356</t>
  </si>
  <si>
    <t>Column15357</t>
  </si>
  <si>
    <t>Column15358</t>
  </si>
  <si>
    <t>Column15359</t>
  </si>
  <si>
    <t>Column15360</t>
  </si>
  <si>
    <t>Column15361</t>
  </si>
  <si>
    <t>Column15362</t>
  </si>
  <si>
    <t>Column15363</t>
  </si>
  <si>
    <t>Column15364</t>
  </si>
  <si>
    <t>Column15365</t>
  </si>
  <si>
    <t>Column15366</t>
  </si>
  <si>
    <t>Column15367</t>
  </si>
  <si>
    <t>Column15368</t>
  </si>
  <si>
    <t>Column15369</t>
  </si>
  <si>
    <t>Column15370</t>
  </si>
  <si>
    <t>Column15371</t>
  </si>
  <si>
    <t>Column15372</t>
  </si>
  <si>
    <t>Column15373</t>
  </si>
  <si>
    <t>Column15374</t>
  </si>
  <si>
    <t>Column15375</t>
  </si>
  <si>
    <t>Column15376</t>
  </si>
  <si>
    <t>Column15377</t>
  </si>
  <si>
    <t>Column15378</t>
  </si>
  <si>
    <t>Column15379</t>
  </si>
  <si>
    <t>Column15380</t>
  </si>
  <si>
    <t>Column15381</t>
  </si>
  <si>
    <t>Column15382</t>
  </si>
  <si>
    <t>Column15383</t>
  </si>
  <si>
    <t>Column15384</t>
  </si>
  <si>
    <t>Column15385</t>
  </si>
  <si>
    <t>Column15386</t>
  </si>
  <si>
    <t>Column15387</t>
  </si>
  <si>
    <t>Column15388</t>
  </si>
  <si>
    <t>Column15389</t>
  </si>
  <si>
    <t>Column15390</t>
  </si>
  <si>
    <t>Column15391</t>
  </si>
  <si>
    <t>Column15392</t>
  </si>
  <si>
    <t>Column15393</t>
  </si>
  <si>
    <t>Column15394</t>
  </si>
  <si>
    <t>Column15395</t>
  </si>
  <si>
    <t>Column15396</t>
  </si>
  <si>
    <t>Column15397</t>
  </si>
  <si>
    <t>Column15398</t>
  </si>
  <si>
    <t>Column15399</t>
  </si>
  <si>
    <t>Column15400</t>
  </si>
  <si>
    <t>Column15401</t>
  </si>
  <si>
    <t>Column15402</t>
  </si>
  <si>
    <t>Column15403</t>
  </si>
  <si>
    <t>Column15404</t>
  </si>
  <si>
    <t>Column15405</t>
  </si>
  <si>
    <t>Column15406</t>
  </si>
  <si>
    <t>Column15407</t>
  </si>
  <si>
    <t>Column15408</t>
  </si>
  <si>
    <t>Column15409</t>
  </si>
  <si>
    <t>Column15410</t>
  </si>
  <si>
    <t>Column15411</t>
  </si>
  <si>
    <t>Column15412</t>
  </si>
  <si>
    <t>Column15413</t>
  </si>
  <si>
    <t>Column15414</t>
  </si>
  <si>
    <t>Column15415</t>
  </si>
  <si>
    <t>Column15416</t>
  </si>
  <si>
    <t>Column15417</t>
  </si>
  <si>
    <t>Column15418</t>
  </si>
  <si>
    <t>Column15419</t>
  </si>
  <si>
    <t>Column15420</t>
  </si>
  <si>
    <t>Column15421</t>
  </si>
  <si>
    <t>Column15422</t>
  </si>
  <si>
    <t>Column15423</t>
  </si>
  <si>
    <t>Column15424</t>
  </si>
  <si>
    <t>Column15425</t>
  </si>
  <si>
    <t>Column15426</t>
  </si>
  <si>
    <t>Column15427</t>
  </si>
  <si>
    <t>Column15428</t>
  </si>
  <si>
    <t>Column15429</t>
  </si>
  <si>
    <t>Column15430</t>
  </si>
  <si>
    <t>Column15431</t>
  </si>
  <si>
    <t>Column15432</t>
  </si>
  <si>
    <t>Column15433</t>
  </si>
  <si>
    <t>Column15434</t>
  </si>
  <si>
    <t>Column15435</t>
  </si>
  <si>
    <t>Column15436</t>
  </si>
  <si>
    <t>Column15437</t>
  </si>
  <si>
    <t>Column15438</t>
  </si>
  <si>
    <t>Column15439</t>
  </si>
  <si>
    <t>Column15440</t>
  </si>
  <si>
    <t>Column15441</t>
  </si>
  <si>
    <t>Column15442</t>
  </si>
  <si>
    <t>Column15443</t>
  </si>
  <si>
    <t>Column15444</t>
  </si>
  <si>
    <t>Column15445</t>
  </si>
  <si>
    <t>Column15446</t>
  </si>
  <si>
    <t>Column15447</t>
  </si>
  <si>
    <t>Column15448</t>
  </si>
  <si>
    <t>Column15449</t>
  </si>
  <si>
    <t>Column15450</t>
  </si>
  <si>
    <t>Column15451</t>
  </si>
  <si>
    <t>Column15452</t>
  </si>
  <si>
    <t>Column15453</t>
  </si>
  <si>
    <t>Column15454</t>
  </si>
  <si>
    <t>Column15455</t>
  </si>
  <si>
    <t>Column15456</t>
  </si>
  <si>
    <t>Column15457</t>
  </si>
  <si>
    <t>Column15458</t>
  </si>
  <si>
    <t>Column15459</t>
  </si>
  <si>
    <t>Column15460</t>
  </si>
  <si>
    <t>Column15461</t>
  </si>
  <si>
    <t>Column15462</t>
  </si>
  <si>
    <t>Column15463</t>
  </si>
  <si>
    <t>Column15464</t>
  </si>
  <si>
    <t>Column15465</t>
  </si>
  <si>
    <t>Column15466</t>
  </si>
  <si>
    <t>Column15467</t>
  </si>
  <si>
    <t>Column15468</t>
  </si>
  <si>
    <t>Column15469</t>
  </si>
  <si>
    <t>Column15470</t>
  </si>
  <si>
    <t>Column15471</t>
  </si>
  <si>
    <t>Column15472</t>
  </si>
  <si>
    <t>Column15473</t>
  </si>
  <si>
    <t>Column15474</t>
  </si>
  <si>
    <t>Column15475</t>
  </si>
  <si>
    <t>Column15476</t>
  </si>
  <si>
    <t>Column15477</t>
  </si>
  <si>
    <t>Column15478</t>
  </si>
  <si>
    <t>Column15479</t>
  </si>
  <si>
    <t>Column15480</t>
  </si>
  <si>
    <t>Column15481</t>
  </si>
  <si>
    <t>Column15482</t>
  </si>
  <si>
    <t>Column15483</t>
  </si>
  <si>
    <t>Column15484</t>
  </si>
  <si>
    <t>Column15485</t>
  </si>
  <si>
    <t>Column15486</t>
  </si>
  <si>
    <t>Column15487</t>
  </si>
  <si>
    <t>Column15488</t>
  </si>
  <si>
    <t>Column15489</t>
  </si>
  <si>
    <t>Column15490</t>
  </si>
  <si>
    <t>Column15491</t>
  </si>
  <si>
    <t>Column15492</t>
  </si>
  <si>
    <t>Column15493</t>
  </si>
  <si>
    <t>Column15494</t>
  </si>
  <si>
    <t>Column15495</t>
  </si>
  <si>
    <t>Column15496</t>
  </si>
  <si>
    <t>Column15497</t>
  </si>
  <si>
    <t>Column15498</t>
  </si>
  <si>
    <t>Column15499</t>
  </si>
  <si>
    <t>Column15500</t>
  </si>
  <si>
    <t>Column15501</t>
  </si>
  <si>
    <t>Column15502</t>
  </si>
  <si>
    <t>Column15503</t>
  </si>
  <si>
    <t>Column15504</t>
  </si>
  <si>
    <t>Column15505</t>
  </si>
  <si>
    <t>Column15506</t>
  </si>
  <si>
    <t>Column15507</t>
  </si>
  <si>
    <t>Column15508</t>
  </si>
  <si>
    <t>Column15509</t>
  </si>
  <si>
    <t>Column15510</t>
  </si>
  <si>
    <t>Column15511</t>
  </si>
  <si>
    <t>Column15512</t>
  </si>
  <si>
    <t>Column15513</t>
  </si>
  <si>
    <t>Column15514</t>
  </si>
  <si>
    <t>Column15515</t>
  </si>
  <si>
    <t>Column15516</t>
  </si>
  <si>
    <t>Column15517</t>
  </si>
  <si>
    <t>Column15518</t>
  </si>
  <si>
    <t>Column15519</t>
  </si>
  <si>
    <t>Column15520</t>
  </si>
  <si>
    <t>Column15521</t>
  </si>
  <si>
    <t>Column15522</t>
  </si>
  <si>
    <t>Column15523</t>
  </si>
  <si>
    <t>Column15524</t>
  </si>
  <si>
    <t>Column15525</t>
  </si>
  <si>
    <t>Column15526</t>
  </si>
  <si>
    <t>Column15527</t>
  </si>
  <si>
    <t>Column15528</t>
  </si>
  <si>
    <t>Column15529</t>
  </si>
  <si>
    <t>Column15530</t>
  </si>
  <si>
    <t>Column15531</t>
  </si>
  <si>
    <t>Column15532</t>
  </si>
  <si>
    <t>Column15533</t>
  </si>
  <si>
    <t>Column15534</t>
  </si>
  <si>
    <t>Column15535</t>
  </si>
  <si>
    <t>Column15536</t>
  </si>
  <si>
    <t>Column15537</t>
  </si>
  <si>
    <t>Column15538</t>
  </si>
  <si>
    <t>Column15539</t>
  </si>
  <si>
    <t>Column15540</t>
  </si>
  <si>
    <t>Column15541</t>
  </si>
  <si>
    <t>Column15542</t>
  </si>
  <si>
    <t>Column15543</t>
  </si>
  <si>
    <t>Column15544</t>
  </si>
  <si>
    <t>Column15545</t>
  </si>
  <si>
    <t>Column15546</t>
  </si>
  <si>
    <t>Column15547</t>
  </si>
  <si>
    <t>Column15548</t>
  </si>
  <si>
    <t>Column15549</t>
  </si>
  <si>
    <t>Column15550</t>
  </si>
  <si>
    <t>Column15551</t>
  </si>
  <si>
    <t>Column15552</t>
  </si>
  <si>
    <t>Column15553</t>
  </si>
  <si>
    <t>Column15554</t>
  </si>
  <si>
    <t>Column15555</t>
  </si>
  <si>
    <t>Column15556</t>
  </si>
  <si>
    <t>Column15557</t>
  </si>
  <si>
    <t>Column15558</t>
  </si>
  <si>
    <t>Column15559</t>
  </si>
  <si>
    <t>Column15560</t>
  </si>
  <si>
    <t>Column15561</t>
  </si>
  <si>
    <t>Column15562</t>
  </si>
  <si>
    <t>Column15563</t>
  </si>
  <si>
    <t>Column15564</t>
  </si>
  <si>
    <t>Column15565</t>
  </si>
  <si>
    <t>Column15566</t>
  </si>
  <si>
    <t>Column15567</t>
  </si>
  <si>
    <t>Column15568</t>
  </si>
  <si>
    <t>Column15569</t>
  </si>
  <si>
    <t>Column15570</t>
  </si>
  <si>
    <t>Column15571</t>
  </si>
  <si>
    <t>Column15572</t>
  </si>
  <si>
    <t>Column15573</t>
  </si>
  <si>
    <t>Column15574</t>
  </si>
  <si>
    <t>Column15575</t>
  </si>
  <si>
    <t>Column15576</t>
  </si>
  <si>
    <t>Column15577</t>
  </si>
  <si>
    <t>Column15578</t>
  </si>
  <si>
    <t>Column15579</t>
  </si>
  <si>
    <t>Column15580</t>
  </si>
  <si>
    <t>Column15581</t>
  </si>
  <si>
    <t>Column15582</t>
  </si>
  <si>
    <t>Column15583</t>
  </si>
  <si>
    <t>Column15584</t>
  </si>
  <si>
    <t>Column15585</t>
  </si>
  <si>
    <t>Column15586</t>
  </si>
  <si>
    <t>Column15587</t>
  </si>
  <si>
    <t>Column15588</t>
  </si>
  <si>
    <t>Column15589</t>
  </si>
  <si>
    <t>Column15590</t>
  </si>
  <si>
    <t>Column15591</t>
  </si>
  <si>
    <t>Column15592</t>
  </si>
  <si>
    <t>Column15593</t>
  </si>
  <si>
    <t>Column15594</t>
  </si>
  <si>
    <t>Column15595</t>
  </si>
  <si>
    <t>Column15596</t>
  </si>
  <si>
    <t>Column15597</t>
  </si>
  <si>
    <t>Column15598</t>
  </si>
  <si>
    <t>Column15599</t>
  </si>
  <si>
    <t>Column15600</t>
  </si>
  <si>
    <t>Column15601</t>
  </si>
  <si>
    <t>Column15602</t>
  </si>
  <si>
    <t>Column15603</t>
  </si>
  <si>
    <t>Column15604</t>
  </si>
  <si>
    <t>Column15605</t>
  </si>
  <si>
    <t>Column15606</t>
  </si>
  <si>
    <t>Column15607</t>
  </si>
  <si>
    <t>Column15608</t>
  </si>
  <si>
    <t>Column15609</t>
  </si>
  <si>
    <t>Column15610</t>
  </si>
  <si>
    <t>Column15611</t>
  </si>
  <si>
    <t>Column15612</t>
  </si>
  <si>
    <t>Column15613</t>
  </si>
  <si>
    <t>Column15614</t>
  </si>
  <si>
    <t>Column15615</t>
  </si>
  <si>
    <t>Column15616</t>
  </si>
  <si>
    <t>Column15617</t>
  </si>
  <si>
    <t>Column15618</t>
  </si>
  <si>
    <t>Column15619</t>
  </si>
  <si>
    <t>Column15620</t>
  </si>
  <si>
    <t>Column15621</t>
  </si>
  <si>
    <t>Column15622</t>
  </si>
  <si>
    <t>Column15623</t>
  </si>
  <si>
    <t>Column15624</t>
  </si>
  <si>
    <t>Column15625</t>
  </si>
  <si>
    <t>Column15626</t>
  </si>
  <si>
    <t>Column15627</t>
  </si>
  <si>
    <t>Column15628</t>
  </si>
  <si>
    <t>Column15629</t>
  </si>
  <si>
    <t>Column15630</t>
  </si>
  <si>
    <t>Column15631</t>
  </si>
  <si>
    <t>Column15632</t>
  </si>
  <si>
    <t>Column15633</t>
  </si>
  <si>
    <t>Column15634</t>
  </si>
  <si>
    <t>Column15635</t>
  </si>
  <si>
    <t>Column15636</t>
  </si>
  <si>
    <t>Column15637</t>
  </si>
  <si>
    <t>Column15638</t>
  </si>
  <si>
    <t>Column15639</t>
  </si>
  <si>
    <t>Column15640</t>
  </si>
  <si>
    <t>Column15641</t>
  </si>
  <si>
    <t>Column15642</t>
  </si>
  <si>
    <t>Column15643</t>
  </si>
  <si>
    <t>Column15644</t>
  </si>
  <si>
    <t>Column15645</t>
  </si>
  <si>
    <t>Column15646</t>
  </si>
  <si>
    <t>Column15647</t>
  </si>
  <si>
    <t>Column15648</t>
  </si>
  <si>
    <t>Column15649</t>
  </si>
  <si>
    <t>Column15650</t>
  </si>
  <si>
    <t>Column15651</t>
  </si>
  <si>
    <t>Column15652</t>
  </si>
  <si>
    <t>Column15653</t>
  </si>
  <si>
    <t>Column15654</t>
  </si>
  <si>
    <t>Column15655</t>
  </si>
  <si>
    <t>Column15656</t>
  </si>
  <si>
    <t>Column15657</t>
  </si>
  <si>
    <t>Column15658</t>
  </si>
  <si>
    <t>Column15659</t>
  </si>
  <si>
    <t>Column15660</t>
  </si>
  <si>
    <t>Column15661</t>
  </si>
  <si>
    <t>Column15662</t>
  </si>
  <si>
    <t>Column15663</t>
  </si>
  <si>
    <t>Column15664</t>
  </si>
  <si>
    <t>Column15665</t>
  </si>
  <si>
    <t>Column15666</t>
  </si>
  <si>
    <t>Column15667</t>
  </si>
  <si>
    <t>Column15668</t>
  </si>
  <si>
    <t>Column15669</t>
  </si>
  <si>
    <t>Column15670</t>
  </si>
  <si>
    <t>Column15671</t>
  </si>
  <si>
    <t>Column15672</t>
  </si>
  <si>
    <t>Column15673</t>
  </si>
  <si>
    <t>Column15674</t>
  </si>
  <si>
    <t>Column15675</t>
  </si>
  <si>
    <t>Column15676</t>
  </si>
  <si>
    <t>Column15677</t>
  </si>
  <si>
    <t>Column15678</t>
  </si>
  <si>
    <t>Column15679</t>
  </si>
  <si>
    <t>Column15680</t>
  </si>
  <si>
    <t>Column15681</t>
  </si>
  <si>
    <t>Column15682</t>
  </si>
  <si>
    <t>Column15683</t>
  </si>
  <si>
    <t>Column15684</t>
  </si>
  <si>
    <t>Column15685</t>
  </si>
  <si>
    <t>Column15686</t>
  </si>
  <si>
    <t>Column15687</t>
  </si>
  <si>
    <t>Column15688</t>
  </si>
  <si>
    <t>Column15689</t>
  </si>
  <si>
    <t>Column15690</t>
  </si>
  <si>
    <t>Column15691</t>
  </si>
  <si>
    <t>Column15692</t>
  </si>
  <si>
    <t>Column15693</t>
  </si>
  <si>
    <t>Column15694</t>
  </si>
  <si>
    <t>Column15695</t>
  </si>
  <si>
    <t>Column15696</t>
  </si>
  <si>
    <t>Column15697</t>
  </si>
  <si>
    <t>Column15698</t>
  </si>
  <si>
    <t>Column15699</t>
  </si>
  <si>
    <t>Column15700</t>
  </si>
  <si>
    <t>Column15701</t>
  </si>
  <si>
    <t>Column15702</t>
  </si>
  <si>
    <t>Column15703</t>
  </si>
  <si>
    <t>Column15704</t>
  </si>
  <si>
    <t>Column15705</t>
  </si>
  <si>
    <t>Column15706</t>
  </si>
  <si>
    <t>Column15707</t>
  </si>
  <si>
    <t>Column15708</t>
  </si>
  <si>
    <t>Column15709</t>
  </si>
  <si>
    <t>Column15710</t>
  </si>
  <si>
    <t>Column15711</t>
  </si>
  <si>
    <t>Column15712</t>
  </si>
  <si>
    <t>Column15713</t>
  </si>
  <si>
    <t>Column15714</t>
  </si>
  <si>
    <t>Column15715</t>
  </si>
  <si>
    <t>Column15716</t>
  </si>
  <si>
    <t>Column15717</t>
  </si>
  <si>
    <t>Column15718</t>
  </si>
  <si>
    <t>Column15719</t>
  </si>
  <si>
    <t>Column15720</t>
  </si>
  <si>
    <t>Column15721</t>
  </si>
  <si>
    <t>Column15722</t>
  </si>
  <si>
    <t>Column15723</t>
  </si>
  <si>
    <t>Column15724</t>
  </si>
  <si>
    <t>Column15725</t>
  </si>
  <si>
    <t>Column15726</t>
  </si>
  <si>
    <t>Column15727</t>
  </si>
  <si>
    <t>Column15728</t>
  </si>
  <si>
    <t>Column15729</t>
  </si>
  <si>
    <t>Column15730</t>
  </si>
  <si>
    <t>Column15731</t>
  </si>
  <si>
    <t>Column15732</t>
  </si>
  <si>
    <t>Column15733</t>
  </si>
  <si>
    <t>Column15734</t>
  </si>
  <si>
    <t>Column15735</t>
  </si>
  <si>
    <t>Column15736</t>
  </si>
  <si>
    <t>Column15737</t>
  </si>
  <si>
    <t>Column15738</t>
  </si>
  <si>
    <t>Column15739</t>
  </si>
  <si>
    <t>Column15740</t>
  </si>
  <si>
    <t>Column15741</t>
  </si>
  <si>
    <t>Column15742</t>
  </si>
  <si>
    <t>Column15743</t>
  </si>
  <si>
    <t>Column15744</t>
  </si>
  <si>
    <t>Column15745</t>
  </si>
  <si>
    <t>Column15746</t>
  </si>
  <si>
    <t>Column15747</t>
  </si>
  <si>
    <t>Column15748</t>
  </si>
  <si>
    <t>Column15749</t>
  </si>
  <si>
    <t>Column15750</t>
  </si>
  <si>
    <t>Column15751</t>
  </si>
  <si>
    <t>Column15752</t>
  </si>
  <si>
    <t>Column15753</t>
  </si>
  <si>
    <t>Column15754</t>
  </si>
  <si>
    <t>Column15755</t>
  </si>
  <si>
    <t>Column15756</t>
  </si>
  <si>
    <t>Column15757</t>
  </si>
  <si>
    <t>Column15758</t>
  </si>
  <si>
    <t>Column15759</t>
  </si>
  <si>
    <t>Column15760</t>
  </si>
  <si>
    <t>Column15761</t>
  </si>
  <si>
    <t>Column15762</t>
  </si>
  <si>
    <t>Column15763</t>
  </si>
  <si>
    <t>Column15764</t>
  </si>
  <si>
    <t>Column15765</t>
  </si>
  <si>
    <t>Column15766</t>
  </si>
  <si>
    <t>Column15767</t>
  </si>
  <si>
    <t>Column15768</t>
  </si>
  <si>
    <t>Column15769</t>
  </si>
  <si>
    <t>Column15770</t>
  </si>
  <si>
    <t>Column15771</t>
  </si>
  <si>
    <t>Column15772</t>
  </si>
  <si>
    <t>Column15773</t>
  </si>
  <si>
    <t>Column15774</t>
  </si>
  <si>
    <t>Column15775</t>
  </si>
  <si>
    <t>Column15776</t>
  </si>
  <si>
    <t>Column15777</t>
  </si>
  <si>
    <t>Column15778</t>
  </si>
  <si>
    <t>Column15779</t>
  </si>
  <si>
    <t>Column15780</t>
  </si>
  <si>
    <t>Column15781</t>
  </si>
  <si>
    <t>Column15782</t>
  </si>
  <si>
    <t>Column15783</t>
  </si>
  <si>
    <t>Column15784</t>
  </si>
  <si>
    <t>Column15785</t>
  </si>
  <si>
    <t>Column15786</t>
  </si>
  <si>
    <t>Column15787</t>
  </si>
  <si>
    <t>Column15788</t>
  </si>
  <si>
    <t>Column15789</t>
  </si>
  <si>
    <t>Column15790</t>
  </si>
  <si>
    <t>Column15791</t>
  </si>
  <si>
    <t>Column15792</t>
  </si>
  <si>
    <t>Column15793</t>
  </si>
  <si>
    <t>Column15794</t>
  </si>
  <si>
    <t>Column15795</t>
  </si>
  <si>
    <t>Column15796</t>
  </si>
  <si>
    <t>Column15797</t>
  </si>
  <si>
    <t>Column15798</t>
  </si>
  <si>
    <t>Column15799</t>
  </si>
  <si>
    <t>Column15800</t>
  </si>
  <si>
    <t>Column15801</t>
  </si>
  <si>
    <t>Column15802</t>
  </si>
  <si>
    <t>Column15803</t>
  </si>
  <si>
    <t>Column15804</t>
  </si>
  <si>
    <t>Column15805</t>
  </si>
  <si>
    <t>Column15806</t>
  </si>
  <si>
    <t>Column15807</t>
  </si>
  <si>
    <t>Column15808</t>
  </si>
  <si>
    <t>Column15809</t>
  </si>
  <si>
    <t>Column15810</t>
  </si>
  <si>
    <t>Column15811</t>
  </si>
  <si>
    <t>Column15812</t>
  </si>
  <si>
    <t>Column15813</t>
  </si>
  <si>
    <t>Column15814</t>
  </si>
  <si>
    <t>Column15815</t>
  </si>
  <si>
    <t>Column15816</t>
  </si>
  <si>
    <t>Column15817</t>
  </si>
  <si>
    <t>Column15818</t>
  </si>
  <si>
    <t>Column15819</t>
  </si>
  <si>
    <t>Column15820</t>
  </si>
  <si>
    <t>Column15821</t>
  </si>
  <si>
    <t>Column15822</t>
  </si>
  <si>
    <t>Column15823</t>
  </si>
  <si>
    <t>Column15824</t>
  </si>
  <si>
    <t>Column15825</t>
  </si>
  <si>
    <t>Column15826</t>
  </si>
  <si>
    <t>Column15827</t>
  </si>
  <si>
    <t>Column15828</t>
  </si>
  <si>
    <t>Column15829</t>
  </si>
  <si>
    <t>Column15830</t>
  </si>
  <si>
    <t>Column15831</t>
  </si>
  <si>
    <t>Column15832</t>
  </si>
  <si>
    <t>Column15833</t>
  </si>
  <si>
    <t>Column15834</t>
  </si>
  <si>
    <t>Column15835</t>
  </si>
  <si>
    <t>Column15836</t>
  </si>
  <si>
    <t>Column15837</t>
  </si>
  <si>
    <t>Column15838</t>
  </si>
  <si>
    <t>Column15839</t>
  </si>
  <si>
    <t>Column15840</t>
  </si>
  <si>
    <t>Column15841</t>
  </si>
  <si>
    <t>Column15842</t>
  </si>
  <si>
    <t>Column15843</t>
  </si>
  <si>
    <t>Column15844</t>
  </si>
  <si>
    <t>Column15845</t>
  </si>
  <si>
    <t>Column15846</t>
  </si>
  <si>
    <t>Column15847</t>
  </si>
  <si>
    <t>Column15848</t>
  </si>
  <si>
    <t>Column15849</t>
  </si>
  <si>
    <t>Column15850</t>
  </si>
  <si>
    <t>Column15851</t>
  </si>
  <si>
    <t>Column15852</t>
  </si>
  <si>
    <t>Column15853</t>
  </si>
  <si>
    <t>Column15854</t>
  </si>
  <si>
    <t>Column15855</t>
  </si>
  <si>
    <t>Column15856</t>
  </si>
  <si>
    <t>Column15857</t>
  </si>
  <si>
    <t>Column15858</t>
  </si>
  <si>
    <t>Column15859</t>
  </si>
  <si>
    <t>Column15860</t>
  </si>
  <si>
    <t>Column15861</t>
  </si>
  <si>
    <t>Column15862</t>
  </si>
  <si>
    <t>Column15863</t>
  </si>
  <si>
    <t>Column15864</t>
  </si>
  <si>
    <t>Column15865</t>
  </si>
  <si>
    <t>Column15866</t>
  </si>
  <si>
    <t>Column15867</t>
  </si>
  <si>
    <t>Column15868</t>
  </si>
  <si>
    <t>Column15869</t>
  </si>
  <si>
    <t>Column15870</t>
  </si>
  <si>
    <t>Column15871</t>
  </si>
  <si>
    <t>Column15872</t>
  </si>
  <si>
    <t>Column15873</t>
  </si>
  <si>
    <t>Column15874</t>
  </si>
  <si>
    <t>Column15875</t>
  </si>
  <si>
    <t>Column15876</t>
  </si>
  <si>
    <t>Column15877</t>
  </si>
  <si>
    <t>Column15878</t>
  </si>
  <si>
    <t>Column15879</t>
  </si>
  <si>
    <t>Column15880</t>
  </si>
  <si>
    <t>Column15881</t>
  </si>
  <si>
    <t>Column15882</t>
  </si>
  <si>
    <t>Column15883</t>
  </si>
  <si>
    <t>Column15884</t>
  </si>
  <si>
    <t>Column15885</t>
  </si>
  <si>
    <t>Column15886</t>
  </si>
  <si>
    <t>Column15887</t>
  </si>
  <si>
    <t>Column15888</t>
  </si>
  <si>
    <t>Column15889</t>
  </si>
  <si>
    <t>Column15890</t>
  </si>
  <si>
    <t>Column15891</t>
  </si>
  <si>
    <t>Column15892</t>
  </si>
  <si>
    <t>Column15893</t>
  </si>
  <si>
    <t>Column15894</t>
  </si>
  <si>
    <t>Column15895</t>
  </si>
  <si>
    <t>Column15896</t>
  </si>
  <si>
    <t>Column15897</t>
  </si>
  <si>
    <t>Column15898</t>
  </si>
  <si>
    <t>Column15899</t>
  </si>
  <si>
    <t>Column15900</t>
  </si>
  <si>
    <t>Column15901</t>
  </si>
  <si>
    <t>Column15902</t>
  </si>
  <si>
    <t>Column15903</t>
  </si>
  <si>
    <t>Column15904</t>
  </si>
  <si>
    <t>Column15905</t>
  </si>
  <si>
    <t>Column15906</t>
  </si>
  <si>
    <t>Column15907</t>
  </si>
  <si>
    <t>Column15908</t>
  </si>
  <si>
    <t>Column15909</t>
  </si>
  <si>
    <t>Column15910</t>
  </si>
  <si>
    <t>Column15911</t>
  </si>
  <si>
    <t>Column15912</t>
  </si>
  <si>
    <t>Column15913</t>
  </si>
  <si>
    <t>Column15914</t>
  </si>
  <si>
    <t>Column15915</t>
  </si>
  <si>
    <t>Column15916</t>
  </si>
  <si>
    <t>Column15917</t>
  </si>
  <si>
    <t>Column15918</t>
  </si>
  <si>
    <t>Column15919</t>
  </si>
  <si>
    <t>Column15920</t>
  </si>
  <si>
    <t>Column15921</t>
  </si>
  <si>
    <t>Column15922</t>
  </si>
  <si>
    <t>Column15923</t>
  </si>
  <si>
    <t>Column15924</t>
  </si>
  <si>
    <t>Column15925</t>
  </si>
  <si>
    <t>Column15926</t>
  </si>
  <si>
    <t>Column15927</t>
  </si>
  <si>
    <t>Column15928</t>
  </si>
  <si>
    <t>Column15929</t>
  </si>
  <si>
    <t>Column15930</t>
  </si>
  <si>
    <t>Column15931</t>
  </si>
  <si>
    <t>Column15932</t>
  </si>
  <si>
    <t>Column15933</t>
  </si>
  <si>
    <t>Column15934</t>
  </si>
  <si>
    <t>Column15935</t>
  </si>
  <si>
    <t>Column15936</t>
  </si>
  <si>
    <t>Column15937</t>
  </si>
  <si>
    <t>Column15938</t>
  </si>
  <si>
    <t>Column15939</t>
  </si>
  <si>
    <t>Column15940</t>
  </si>
  <si>
    <t>Column15941</t>
  </si>
  <si>
    <t>Column15942</t>
  </si>
  <si>
    <t>Column15943</t>
  </si>
  <si>
    <t>Column15944</t>
  </si>
  <si>
    <t>Column15945</t>
  </si>
  <si>
    <t>Column15946</t>
  </si>
  <si>
    <t>Column15947</t>
  </si>
  <si>
    <t>Column15948</t>
  </si>
  <si>
    <t>Column15949</t>
  </si>
  <si>
    <t>Column15950</t>
  </si>
  <si>
    <t>Column15951</t>
  </si>
  <si>
    <t>Column15952</t>
  </si>
  <si>
    <t>Column15953</t>
  </si>
  <si>
    <t>Column15954</t>
  </si>
  <si>
    <t>Column15955</t>
  </si>
  <si>
    <t>Column15956</t>
  </si>
  <si>
    <t>Column15957</t>
  </si>
  <si>
    <t>Column15958</t>
  </si>
  <si>
    <t>Column15959</t>
  </si>
  <si>
    <t>Column15960</t>
  </si>
  <si>
    <t>Column15961</t>
  </si>
  <si>
    <t>Column15962</t>
  </si>
  <si>
    <t>Column15963</t>
  </si>
  <si>
    <t>Column15964</t>
  </si>
  <si>
    <t>Column15965</t>
  </si>
  <si>
    <t>Column15966</t>
  </si>
  <si>
    <t>Column15967</t>
  </si>
  <si>
    <t>Column15968</t>
  </si>
  <si>
    <t>Column15969</t>
  </si>
  <si>
    <t>Column15970</t>
  </si>
  <si>
    <t>Column15971</t>
  </si>
  <si>
    <t>Column15972</t>
  </si>
  <si>
    <t>Column15973</t>
  </si>
  <si>
    <t>Column15974</t>
  </si>
  <si>
    <t>Column15975</t>
  </si>
  <si>
    <t>Column15976</t>
  </si>
  <si>
    <t>Column15977</t>
  </si>
  <si>
    <t>Column15978</t>
  </si>
  <si>
    <t>Column15979</t>
  </si>
  <si>
    <t>Column15980</t>
  </si>
  <si>
    <t>Column15981</t>
  </si>
  <si>
    <t>Column15982</t>
  </si>
  <si>
    <t>Column15983</t>
  </si>
  <si>
    <t>Column15984</t>
  </si>
  <si>
    <t>Column15985</t>
  </si>
  <si>
    <t>Column15986</t>
  </si>
  <si>
    <t>Column15987</t>
  </si>
  <si>
    <t>Column15988</t>
  </si>
  <si>
    <t>Column15989</t>
  </si>
  <si>
    <t>Column15990</t>
  </si>
  <si>
    <t>Column15991</t>
  </si>
  <si>
    <t>Column15992</t>
  </si>
  <si>
    <t>Column15993</t>
  </si>
  <si>
    <t>Column15994</t>
  </si>
  <si>
    <t>Column15995</t>
  </si>
  <si>
    <t>Column15996</t>
  </si>
  <si>
    <t>Column15997</t>
  </si>
  <si>
    <t>Column15998</t>
  </si>
  <si>
    <t>Column15999</t>
  </si>
  <si>
    <t>Column16000</t>
  </si>
  <si>
    <t>Column16001</t>
  </si>
  <si>
    <t>Column16002</t>
  </si>
  <si>
    <t>Column16003</t>
  </si>
  <si>
    <t>Column16004</t>
  </si>
  <si>
    <t>Column16005</t>
  </si>
  <si>
    <t>Column16006</t>
  </si>
  <si>
    <t>Column16007</t>
  </si>
  <si>
    <t>Column16008</t>
  </si>
  <si>
    <t>Column16009</t>
  </si>
  <si>
    <t>Column16010</t>
  </si>
  <si>
    <t>Column16011</t>
  </si>
  <si>
    <t>Column16012</t>
  </si>
  <si>
    <t>Column16013</t>
  </si>
  <si>
    <t>Column16014</t>
  </si>
  <si>
    <t>Column16015</t>
  </si>
  <si>
    <t>Column16016</t>
  </si>
  <si>
    <t>Column16017</t>
  </si>
  <si>
    <t>Column16018</t>
  </si>
  <si>
    <t>Column16019</t>
  </si>
  <si>
    <t>Column16020</t>
  </si>
  <si>
    <t>Column16021</t>
  </si>
  <si>
    <t>Column16022</t>
  </si>
  <si>
    <t>Column16023</t>
  </si>
  <si>
    <t>Column16024</t>
  </si>
  <si>
    <t>Column16025</t>
  </si>
  <si>
    <t>Column16026</t>
  </si>
  <si>
    <t>Column16027</t>
  </si>
  <si>
    <t>Column16028</t>
  </si>
  <si>
    <t>Column16029</t>
  </si>
  <si>
    <t>Column16030</t>
  </si>
  <si>
    <t>Column16031</t>
  </si>
  <si>
    <t>Column16032</t>
  </si>
  <si>
    <t>Column16033</t>
  </si>
  <si>
    <t>Column16034</t>
  </si>
  <si>
    <t>Column16035</t>
  </si>
  <si>
    <t>Column16036</t>
  </si>
  <si>
    <t>Column16037</t>
  </si>
  <si>
    <t>Column16038</t>
  </si>
  <si>
    <t>Column16039</t>
  </si>
  <si>
    <t>Column16040</t>
  </si>
  <si>
    <t>Column16041</t>
  </si>
  <si>
    <t>Column16042</t>
  </si>
  <si>
    <t>Column16043</t>
  </si>
  <si>
    <t>Column16044</t>
  </si>
  <si>
    <t>Column16045</t>
  </si>
  <si>
    <t>Column16046</t>
  </si>
  <si>
    <t>Column16047</t>
  </si>
  <si>
    <t>Column16048</t>
  </si>
  <si>
    <t>Column16049</t>
  </si>
  <si>
    <t>Column16050</t>
  </si>
  <si>
    <t>Column16051</t>
  </si>
  <si>
    <t>Column16052</t>
  </si>
  <si>
    <t>Column16053</t>
  </si>
  <si>
    <t>Column16054</t>
  </si>
  <si>
    <t>Column16055</t>
  </si>
  <si>
    <t>Column16056</t>
  </si>
  <si>
    <t>Column16057</t>
  </si>
  <si>
    <t>Column16058</t>
  </si>
  <si>
    <t>Column16059</t>
  </si>
  <si>
    <t>Column16060</t>
  </si>
  <si>
    <t>Column16061</t>
  </si>
  <si>
    <t>Column16062</t>
  </si>
  <si>
    <t>Column16063</t>
  </si>
  <si>
    <t>Column16064</t>
  </si>
  <si>
    <t>Column16065</t>
  </si>
  <si>
    <t>Column16066</t>
  </si>
  <si>
    <t>Column16067</t>
  </si>
  <si>
    <t>Column16068</t>
  </si>
  <si>
    <t>Column16069</t>
  </si>
  <si>
    <t>Column16070</t>
  </si>
  <si>
    <t>Column16071</t>
  </si>
  <si>
    <t>Column16072</t>
  </si>
  <si>
    <t>Column16073</t>
  </si>
  <si>
    <t>Column16074</t>
  </si>
  <si>
    <t>Column16075</t>
  </si>
  <si>
    <t>Column16076</t>
  </si>
  <si>
    <t>Column16077</t>
  </si>
  <si>
    <t>Column16078</t>
  </si>
  <si>
    <t>Column16079</t>
  </si>
  <si>
    <t>Column16080</t>
  </si>
  <si>
    <t>Column16081</t>
  </si>
  <si>
    <t>Column16082</t>
  </si>
  <si>
    <t>Column16083</t>
  </si>
  <si>
    <t>Column16084</t>
  </si>
  <si>
    <t>Column16085</t>
  </si>
  <si>
    <t>Column16086</t>
  </si>
  <si>
    <t>Column16087</t>
  </si>
  <si>
    <t>Column16088</t>
  </si>
  <si>
    <t>Column16089</t>
  </si>
  <si>
    <t>Column16090</t>
  </si>
  <si>
    <t>Column16091</t>
  </si>
  <si>
    <t>Column16092</t>
  </si>
  <si>
    <t>Column16093</t>
  </si>
  <si>
    <t>Column16094</t>
  </si>
  <si>
    <t>Column16095</t>
  </si>
  <si>
    <t>Column16096</t>
  </si>
  <si>
    <t>Column16097</t>
  </si>
  <si>
    <t>Column16098</t>
  </si>
  <si>
    <t>Column16099</t>
  </si>
  <si>
    <t>Column16100</t>
  </si>
  <si>
    <t>Column16101</t>
  </si>
  <si>
    <t>Column16102</t>
  </si>
  <si>
    <t>Column16103</t>
  </si>
  <si>
    <t>Column16104</t>
  </si>
  <si>
    <t>Column16105</t>
  </si>
  <si>
    <t>Column16106</t>
  </si>
  <si>
    <t>Column16107</t>
  </si>
  <si>
    <t>Column16108</t>
  </si>
  <si>
    <t>Column16109</t>
  </si>
  <si>
    <t>Column16110</t>
  </si>
  <si>
    <t>Column16111</t>
  </si>
  <si>
    <t>Column16112</t>
  </si>
  <si>
    <t>Column16113</t>
  </si>
  <si>
    <t>Column16114</t>
  </si>
  <si>
    <t>Column16115</t>
  </si>
  <si>
    <t>Column16116</t>
  </si>
  <si>
    <t>Column16117</t>
  </si>
  <si>
    <t>Column16118</t>
  </si>
  <si>
    <t>Column16119</t>
  </si>
  <si>
    <t>Column16120</t>
  </si>
  <si>
    <t>Column16121</t>
  </si>
  <si>
    <t>Column16122</t>
  </si>
  <si>
    <t>Column16123</t>
  </si>
  <si>
    <t>Column16124</t>
  </si>
  <si>
    <t>Column16125</t>
  </si>
  <si>
    <t>Column16126</t>
  </si>
  <si>
    <t>Column16127</t>
  </si>
  <si>
    <t>Column16128</t>
  </si>
  <si>
    <t>Column16129</t>
  </si>
  <si>
    <t>Column16130</t>
  </si>
  <si>
    <t>Column16131</t>
  </si>
  <si>
    <t>Column16132</t>
  </si>
  <si>
    <t>Column16133</t>
  </si>
  <si>
    <t>Column16134</t>
  </si>
  <si>
    <t>Column16135</t>
  </si>
  <si>
    <t>Column16136</t>
  </si>
  <si>
    <t>Column16137</t>
  </si>
  <si>
    <t>Column16138</t>
  </si>
  <si>
    <t>Column16139</t>
  </si>
  <si>
    <t>Column16140</t>
  </si>
  <si>
    <t>Column16141</t>
  </si>
  <si>
    <t>Column16142</t>
  </si>
  <si>
    <t>Column16143</t>
  </si>
  <si>
    <t>Column16144</t>
  </si>
  <si>
    <t>Column16145</t>
  </si>
  <si>
    <t>Column16146</t>
  </si>
  <si>
    <t>Column16147</t>
  </si>
  <si>
    <t>Column16148</t>
  </si>
  <si>
    <t>Column16149</t>
  </si>
  <si>
    <t>Column16150</t>
  </si>
  <si>
    <t>Column16151</t>
  </si>
  <si>
    <t>Column16152</t>
  </si>
  <si>
    <t>Column16153</t>
  </si>
  <si>
    <t>Column16154</t>
  </si>
  <si>
    <t>Column16155</t>
  </si>
  <si>
    <t>Column16156</t>
  </si>
  <si>
    <t>Column16157</t>
  </si>
  <si>
    <t>Column16158</t>
  </si>
  <si>
    <t>Column16159</t>
  </si>
  <si>
    <t>Column16160</t>
  </si>
  <si>
    <t>Column16161</t>
  </si>
  <si>
    <t>Column16162</t>
  </si>
  <si>
    <t>Column16163</t>
  </si>
  <si>
    <t>Column16164</t>
  </si>
  <si>
    <t>Column16165</t>
  </si>
  <si>
    <t>Column16166</t>
  </si>
  <si>
    <t>Column16167</t>
  </si>
  <si>
    <t>Column16168</t>
  </si>
  <si>
    <t>Column16169</t>
  </si>
  <si>
    <t>Column16170</t>
  </si>
  <si>
    <t>Column16171</t>
  </si>
  <si>
    <t>Column16172</t>
  </si>
  <si>
    <t>Column16173</t>
  </si>
  <si>
    <t>Column16174</t>
  </si>
  <si>
    <t>Column16175</t>
  </si>
  <si>
    <t>Column16176</t>
  </si>
  <si>
    <t>Column16177</t>
  </si>
  <si>
    <t>Column16178</t>
  </si>
  <si>
    <t>Column16179</t>
  </si>
  <si>
    <t>Column16180</t>
  </si>
  <si>
    <t>Column16181</t>
  </si>
  <si>
    <t>Column16182</t>
  </si>
  <si>
    <t>Column16183</t>
  </si>
  <si>
    <t>Column16184</t>
  </si>
  <si>
    <t>Column16185</t>
  </si>
  <si>
    <t>Column16186</t>
  </si>
  <si>
    <t>Column16187</t>
  </si>
  <si>
    <t>Column16188</t>
  </si>
  <si>
    <t>Column16189</t>
  </si>
  <si>
    <t>Column16190</t>
  </si>
  <si>
    <t>Column16191</t>
  </si>
  <si>
    <t>Column16192</t>
  </si>
  <si>
    <t>Column16193</t>
  </si>
  <si>
    <t>Column16194</t>
  </si>
  <si>
    <t>Column16195</t>
  </si>
  <si>
    <t>Column16196</t>
  </si>
  <si>
    <t>Column16197</t>
  </si>
  <si>
    <t>Column16198</t>
  </si>
  <si>
    <t>Column16199</t>
  </si>
  <si>
    <t>Column16200</t>
  </si>
  <si>
    <t>Column16201</t>
  </si>
  <si>
    <t>Column16202</t>
  </si>
  <si>
    <t>Column16203</t>
  </si>
  <si>
    <t>Column16204</t>
  </si>
  <si>
    <t>Column16205</t>
  </si>
  <si>
    <t>Column16206</t>
  </si>
  <si>
    <t>Column16207</t>
  </si>
  <si>
    <t>Column16208</t>
  </si>
  <si>
    <t>Column16209</t>
  </si>
  <si>
    <t>Column16210</t>
  </si>
  <si>
    <t>Column16211</t>
  </si>
  <si>
    <t>Column16212</t>
  </si>
  <si>
    <t>Column16213</t>
  </si>
  <si>
    <t>Column16214</t>
  </si>
  <si>
    <t>Column16215</t>
  </si>
  <si>
    <t>Column16216</t>
  </si>
  <si>
    <t>Column16217</t>
  </si>
  <si>
    <t>Column16218</t>
  </si>
  <si>
    <t>Column16219</t>
  </si>
  <si>
    <t>Column16220</t>
  </si>
  <si>
    <t>Column16221</t>
  </si>
  <si>
    <t>Column16222</t>
  </si>
  <si>
    <t>Column16223</t>
  </si>
  <si>
    <t>Column16224</t>
  </si>
  <si>
    <t>Column16225</t>
  </si>
  <si>
    <t>Column16226</t>
  </si>
  <si>
    <t>Column16227</t>
  </si>
  <si>
    <t>Column16228</t>
  </si>
  <si>
    <t>Column16229</t>
  </si>
  <si>
    <t>Column16230</t>
  </si>
  <si>
    <t>Column16231</t>
  </si>
  <si>
    <t>Column16232</t>
  </si>
  <si>
    <t>Column16233</t>
  </si>
  <si>
    <t>Column16234</t>
  </si>
  <si>
    <t>Column16235</t>
  </si>
  <si>
    <t>Column16236</t>
  </si>
  <si>
    <t>Column16237</t>
  </si>
  <si>
    <t>Column16238</t>
  </si>
  <si>
    <t>Column16239</t>
  </si>
  <si>
    <t>Column16240</t>
  </si>
  <si>
    <t>Column16241</t>
  </si>
  <si>
    <t>Column16242</t>
  </si>
  <si>
    <t>Column16243</t>
  </si>
  <si>
    <t>Column16244</t>
  </si>
  <si>
    <t>Column16245</t>
  </si>
  <si>
    <t>Column16246</t>
  </si>
  <si>
    <t>Column16247</t>
  </si>
  <si>
    <t>Column16248</t>
  </si>
  <si>
    <t>Column16249</t>
  </si>
  <si>
    <t>Column16250</t>
  </si>
  <si>
    <t>Column16251</t>
  </si>
  <si>
    <t>Column16252</t>
  </si>
  <si>
    <t>Column16253</t>
  </si>
  <si>
    <t>Column16254</t>
  </si>
  <si>
    <t>Column16255</t>
  </si>
  <si>
    <t>Column16256</t>
  </si>
  <si>
    <t>Column16257</t>
  </si>
  <si>
    <t>Column16258</t>
  </si>
  <si>
    <t>Column16259</t>
  </si>
  <si>
    <t>Column16260</t>
  </si>
  <si>
    <t>Column16261</t>
  </si>
  <si>
    <t>Column16262</t>
  </si>
  <si>
    <t>Column16263</t>
  </si>
  <si>
    <t>Column16264</t>
  </si>
  <si>
    <t>Column16265</t>
  </si>
  <si>
    <t>Column16266</t>
  </si>
  <si>
    <t>Column16267</t>
  </si>
  <si>
    <t>Column16268</t>
  </si>
  <si>
    <t>Column16269</t>
  </si>
  <si>
    <t>Column16270</t>
  </si>
  <si>
    <t>Column16271</t>
  </si>
  <si>
    <t>Column16272</t>
  </si>
  <si>
    <t>Column16273</t>
  </si>
  <si>
    <t>Column16274</t>
  </si>
  <si>
    <t>Column16275</t>
  </si>
  <si>
    <t>Column16276</t>
  </si>
  <si>
    <t>Column16277</t>
  </si>
  <si>
    <t>Column16278</t>
  </si>
  <si>
    <t>Column16279</t>
  </si>
  <si>
    <t>Column16280</t>
  </si>
  <si>
    <t>Column16281</t>
  </si>
  <si>
    <t>Column16282</t>
  </si>
  <si>
    <t>Column16283</t>
  </si>
  <si>
    <t>Column16284</t>
  </si>
  <si>
    <t>Column16285</t>
  </si>
  <si>
    <t>Column16286</t>
  </si>
  <si>
    <t>Column16287</t>
  </si>
  <si>
    <t>Column16288</t>
  </si>
  <si>
    <t>Column16289</t>
  </si>
  <si>
    <t>Column16290</t>
  </si>
  <si>
    <t>Column16291</t>
  </si>
  <si>
    <t>Column16292</t>
  </si>
  <si>
    <t>Column16293</t>
  </si>
  <si>
    <t>Column16294</t>
  </si>
  <si>
    <t>Column16295</t>
  </si>
  <si>
    <t>Column16296</t>
  </si>
  <si>
    <t>Column16297</t>
  </si>
  <si>
    <t>Column16298</t>
  </si>
  <si>
    <t>Column16299</t>
  </si>
  <si>
    <t>Column16300</t>
  </si>
  <si>
    <t>Column16301</t>
  </si>
  <si>
    <t>Column16302</t>
  </si>
  <si>
    <t>Column16303</t>
  </si>
  <si>
    <t>Column16304</t>
  </si>
  <si>
    <t>Column16305</t>
  </si>
  <si>
    <t>Column16306</t>
  </si>
  <si>
    <t>Column16307</t>
  </si>
  <si>
    <t>Column16308</t>
  </si>
  <si>
    <t>Column16309</t>
  </si>
  <si>
    <t>Column16310</t>
  </si>
  <si>
    <t>Column16311</t>
  </si>
  <si>
    <t>Column16312</t>
  </si>
  <si>
    <t>Column16313</t>
  </si>
  <si>
    <t>Column16314</t>
  </si>
  <si>
    <t>Column16315</t>
  </si>
  <si>
    <t>Column16316</t>
  </si>
  <si>
    <t>Column16317</t>
  </si>
  <si>
    <t>Column16318</t>
  </si>
  <si>
    <t>Column16319</t>
  </si>
  <si>
    <t>Column16320</t>
  </si>
  <si>
    <t>Column16321</t>
  </si>
  <si>
    <t>Column16322</t>
  </si>
  <si>
    <t>Column16323</t>
  </si>
  <si>
    <t>Column16324</t>
  </si>
  <si>
    <t>Column16325</t>
  </si>
  <si>
    <t>Column16326</t>
  </si>
  <si>
    <t>Column16327</t>
  </si>
  <si>
    <t>Column16328</t>
  </si>
  <si>
    <t>Column16329</t>
  </si>
  <si>
    <t>Column16330</t>
  </si>
  <si>
    <t>Column16331</t>
  </si>
  <si>
    <t>Column16332</t>
  </si>
  <si>
    <t>Column16333</t>
  </si>
  <si>
    <t>Column16334</t>
  </si>
  <si>
    <t>Column16335</t>
  </si>
  <si>
    <t>Column16336</t>
  </si>
  <si>
    <t>Column16337</t>
  </si>
  <si>
    <t>Column16338</t>
  </si>
  <si>
    <t>Column16339</t>
  </si>
  <si>
    <t>Column16340</t>
  </si>
  <si>
    <t>Column16341</t>
  </si>
  <si>
    <t>Column16342</t>
  </si>
  <si>
    <t>Column16343</t>
  </si>
  <si>
    <t>Column16344</t>
  </si>
  <si>
    <t>Column16345</t>
  </si>
  <si>
    <t>Column16346</t>
  </si>
  <si>
    <t>Column16347</t>
  </si>
  <si>
    <t>Column16348</t>
  </si>
  <si>
    <t>Column16349</t>
  </si>
  <si>
    <t>Column16350</t>
  </si>
  <si>
    <t>Column16351</t>
  </si>
  <si>
    <t>Column16352</t>
  </si>
  <si>
    <t>Column16353</t>
  </si>
  <si>
    <t>Column16354</t>
  </si>
  <si>
    <t>Column16355</t>
  </si>
  <si>
    <t>Column16356</t>
  </si>
  <si>
    <t>Column16357</t>
  </si>
  <si>
    <t>Column16358</t>
  </si>
  <si>
    <t>Column16359</t>
  </si>
  <si>
    <t>Column16360</t>
  </si>
  <si>
    <t>Column16361</t>
  </si>
  <si>
    <t>Column16362</t>
  </si>
  <si>
    <t>Column16363</t>
  </si>
  <si>
    <t>Column16364</t>
  </si>
  <si>
    <t>Column16365</t>
  </si>
  <si>
    <t>Column16366</t>
  </si>
  <si>
    <t>Column16367</t>
  </si>
  <si>
    <t>Column16368</t>
  </si>
  <si>
    <t>Column16369</t>
  </si>
  <si>
    <t>Column16370</t>
  </si>
  <si>
    <t>Column16371</t>
  </si>
  <si>
    <t>Name</t>
  </si>
  <si>
    <t>Address</t>
  </si>
  <si>
    <t>POC</t>
  </si>
  <si>
    <t>Phone</t>
  </si>
  <si>
    <t>Category</t>
  </si>
  <si>
    <t>J&amp;R Supply</t>
  </si>
  <si>
    <t>4824 Crain Hwy, White Plains, MD 20695</t>
  </si>
  <si>
    <t>Ryan Hackett</t>
  </si>
  <si>
    <t>301-870-5000</t>
  </si>
  <si>
    <t>Cleaning supples</t>
  </si>
  <si>
    <t xml:space="preserve">Blue Dyer Distillery </t>
  </si>
  <si>
    <t>52 Industrial Park Dr #15, Waldorf, MD 20602</t>
  </si>
  <si>
    <t>301-674-8832</t>
  </si>
  <si>
    <t>Hand sanitizer</t>
  </si>
  <si>
    <t>TDM Restoration</t>
  </si>
  <si>
    <t>Waldorf, MD</t>
  </si>
  <si>
    <t>Derrick Johnson</t>
  </si>
  <si>
    <t>301-542-7922</t>
  </si>
  <si>
    <t>CDC Level Decontamination Services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</si>
</sst>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0"/>
      <color rgb="FF000000"/>
      <name val="Arial"/>
    </font>
    <font>
      <sz val="10"/>
      <color theme="1"/>
      <name val="Arial"/>
    </font>
    <font>
      <sz val="10"/>
      <name val="Arial"/>
    </font>
    <font>
      <b/>
      <sz val="10"/>
      <name val="Arial"/>
    </font>
    <font>
      <sz val="10"/>
      <color rgb="FF1155CC"/>
      <name val="Inconsolata"/>
    </font>
    <font>
      <sz val="10"/>
      <name val="Inconsolata"/>
    </font>
    <font>
      <sz val="16"/>
      <color rgb="FF000000"/>
      <name val="Arial"/>
      <family val="2"/>
    </font>
  </fonts>
  <fills count="2">
    <fill>
      <patternFill patternType="none"/>
    </fill>
    <fill>
      <patternFill patternType="gray125"/>
    </fill>
  </fills>
  <borders count="2">
    <border>
      <left/>
      <right/>
      <top/>
      <bottom/>
      <diagonal/>
    </border>
    <border>
      <left/>
      <right/>
      <top/>
      <bottom/>
      <diagonal/>
    </border>
  </borders>
  <cellStyleXfs count="1">
    <xf numFmtId="0" fontId="0" fillId="0" borderId="0"/>
  </cellStyleXfs>
  <cellXfs count="6">
    <xf numFmtId="0" fontId="0" fillId="0" borderId="0" xfId="0" applyFont="1" applyAlignment="1"/>
    <xf numFmtId="0" fontId="1" fillId="0" borderId="0" xfId="0" applyFont="1" applyAlignment="1">
      <alignment horizontal="center"/>
    </xf>
    <xf numFmtId="0" fontId="1" fillId="0" borderId="0" xfId="0" applyFont="1" applyAlignment="1"/>
    <xf numFmtId="0" fontId="0" fillId="0" borderId="1" xfId="0" applyBorder="1"/>
    <xf numFmtId="0" fontId="6" fillId="0" borderId="1" xfId="0" applyFont="1" applyBorder="1" applyAlignment="1">
      <alignment horizontal="center" vertical="center" wrapText="1"/>
    </xf>
    <xf numFmtId="0" fontId="0" fillId="0" borderId="0" xfId="0"/>
  </cellXfs>
  <cellStyles count="1">
    <cellStyle name="Normal" xfId="0" builtinId="0"/>
  </cellStyles>
  <dxfs count="2">
    <dxf>
      <font>
        <strike val="0"/>
        <outline val="0"/>
        <shadow val="0"/>
        <u val="none"/>
        <vertAlign val="baseline"/>
        <sz val="16"/>
        <color rgb="FF000000"/>
        <name val="Arial"/>
        <scheme val="none"/>
      </font>
      <alignment horizontal="center" vertical="center" textRotation="0" wrapText="1" indent="0" justifyLastLine="0" shrinkToFit="0" readingOrder="0"/>
    </dxf>
    <dxf>
      <fill>
        <patternFill patternType="solid">
          <fgColor rgb="FFB7E1CD"/>
          <bgColor rgb="FFB7E1CD"/>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13</xdr:col>
      <xdr:colOff>0</xdr:colOff>
      <xdr:row>59</xdr:row>
      <xdr:rowOff>95250</xdr:rowOff>
    </xdr:from>
    <xdr:ext cx="2209800" cy="1276350"/>
    <xdr:pic>
      <xdr:nvPicPr>
        <xdr:cNvPr id="2" name="image1.png" title="Image">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XFD1048576" totalsRowShown="0" headerRowDxfId="0">
  <autoFilter ref="A1:XFD1048576" xr:uid="{00000000-0009-0000-0100-000001000000}"/>
  <tableColumns count="16384">
    <tableColumn id="1" xr3:uid="{00000000-0010-0000-0000-000001000000}" name="Business Name"/>
    <tableColumn id="2" xr3:uid="{00000000-0010-0000-0000-000002000000}" name="Business website"/>
    <tableColumn id="3" xr3:uid="{00000000-0010-0000-0000-000003000000}" name="Point of contact name"/>
    <tableColumn id="4" xr3:uid="{00000000-0010-0000-0000-000004000000}" name="Point of contact title"/>
    <tableColumn id="5" xr3:uid="{00000000-0010-0000-0000-000005000000}" name="Point of contact email address "/>
    <tableColumn id="6" xr3:uid="{00000000-0010-0000-0000-000006000000}" name="Point of contact phone number"/>
    <tableColumn id="7" xr3:uid="{00000000-0010-0000-0000-000007000000}" name="Please identify the type of goods and services that best describes your company's capabilities. "/>
    <tableColumn id="8" xr3:uid="{00000000-0010-0000-0000-000008000000}" name="Resource Description &amp; Quantity"/>
    <tableColumn id="9" xr3:uid="{00000000-0010-0000-0000-000009000000}" name="Packaging &amp; Delivery"/>
    <tableColumn id="10" xr3:uid="{00000000-0010-0000-0000-00000A000000}" name="Geography"/>
    <tableColumn id="11" xr3:uid="{00000000-0010-0000-0000-00000B000000}" name="Please provide the earliest date the capabilities listed could be delivered."/>
    <tableColumn id="12" xr3:uid="{00000000-0010-0000-0000-00000C000000}" name="Notice"/>
    <tableColumn id="13" xr3:uid="{00000000-0010-0000-0000-00000D000000}" name="Disclaimer"/>
    <tableColumn id="14" xr3:uid="{00000000-0010-0000-0000-00000E000000}" name="Column1"/>
    <tableColumn id="15" xr3:uid="{00000000-0010-0000-0000-00000F000000}" name="Column2"/>
    <tableColumn id="16" xr3:uid="{00000000-0010-0000-0000-000010000000}" name="Column3"/>
    <tableColumn id="17" xr3:uid="{00000000-0010-0000-0000-000011000000}" name="Column4"/>
    <tableColumn id="18" xr3:uid="{00000000-0010-0000-0000-000012000000}" name="Column5"/>
    <tableColumn id="19" xr3:uid="{00000000-0010-0000-0000-000013000000}" name="Column6"/>
    <tableColumn id="20" xr3:uid="{00000000-0010-0000-0000-000014000000}" name="Column7"/>
    <tableColumn id="21" xr3:uid="{00000000-0010-0000-0000-000015000000}" name="Column8"/>
    <tableColumn id="22" xr3:uid="{00000000-0010-0000-0000-000016000000}" name="Column9"/>
    <tableColumn id="23" xr3:uid="{00000000-0010-0000-0000-000017000000}" name="Column10"/>
    <tableColumn id="24" xr3:uid="{00000000-0010-0000-0000-000018000000}" name="Column11"/>
    <tableColumn id="25" xr3:uid="{00000000-0010-0000-0000-000019000000}" name="Column12"/>
    <tableColumn id="26" xr3:uid="{00000000-0010-0000-0000-00001A000000}" name="Column13"/>
    <tableColumn id="27" xr3:uid="{00000000-0010-0000-0000-00001B000000}" name="Column14"/>
    <tableColumn id="28" xr3:uid="{00000000-0010-0000-0000-00001C000000}" name="Column15"/>
    <tableColumn id="29" xr3:uid="{00000000-0010-0000-0000-00001D000000}" name="Column16"/>
    <tableColumn id="30" xr3:uid="{00000000-0010-0000-0000-00001E000000}" name="Column17"/>
    <tableColumn id="31" xr3:uid="{00000000-0010-0000-0000-00001F000000}" name="Column18"/>
    <tableColumn id="32" xr3:uid="{00000000-0010-0000-0000-000020000000}" name="Column19"/>
    <tableColumn id="33" xr3:uid="{00000000-0010-0000-0000-000021000000}" name="Column20"/>
    <tableColumn id="34" xr3:uid="{00000000-0010-0000-0000-000022000000}" name="Column21"/>
    <tableColumn id="35" xr3:uid="{00000000-0010-0000-0000-000023000000}" name="Column22"/>
    <tableColumn id="36" xr3:uid="{00000000-0010-0000-0000-000024000000}" name="Column23"/>
    <tableColumn id="37" xr3:uid="{00000000-0010-0000-0000-000025000000}" name="Column24"/>
    <tableColumn id="38" xr3:uid="{00000000-0010-0000-0000-000026000000}" name="Column25"/>
    <tableColumn id="39" xr3:uid="{00000000-0010-0000-0000-000027000000}" name="Column26"/>
    <tableColumn id="40" xr3:uid="{00000000-0010-0000-0000-000028000000}" name="Column27"/>
    <tableColumn id="41" xr3:uid="{00000000-0010-0000-0000-000029000000}" name="Column28"/>
    <tableColumn id="42" xr3:uid="{00000000-0010-0000-0000-00002A000000}" name="Column29"/>
    <tableColumn id="43" xr3:uid="{00000000-0010-0000-0000-00002B000000}" name="Column30"/>
    <tableColumn id="44" xr3:uid="{00000000-0010-0000-0000-00002C000000}" name="Column31"/>
    <tableColumn id="45" xr3:uid="{00000000-0010-0000-0000-00002D000000}" name="Column32"/>
    <tableColumn id="46" xr3:uid="{00000000-0010-0000-0000-00002E000000}" name="Column33"/>
    <tableColumn id="47" xr3:uid="{00000000-0010-0000-0000-00002F000000}" name="Column34"/>
    <tableColumn id="48" xr3:uid="{00000000-0010-0000-0000-000030000000}" name="Column35"/>
    <tableColumn id="49" xr3:uid="{00000000-0010-0000-0000-000031000000}" name="Column36"/>
    <tableColumn id="50" xr3:uid="{00000000-0010-0000-0000-000032000000}" name="Column37"/>
    <tableColumn id="51" xr3:uid="{00000000-0010-0000-0000-000033000000}" name="Column38"/>
    <tableColumn id="52" xr3:uid="{00000000-0010-0000-0000-000034000000}" name="Column39"/>
    <tableColumn id="53" xr3:uid="{00000000-0010-0000-0000-000035000000}" name="Column40"/>
    <tableColumn id="54" xr3:uid="{00000000-0010-0000-0000-000036000000}" name="Column41"/>
    <tableColumn id="55" xr3:uid="{00000000-0010-0000-0000-000037000000}" name="Column42"/>
    <tableColumn id="56" xr3:uid="{00000000-0010-0000-0000-000038000000}" name="Column43"/>
    <tableColumn id="57" xr3:uid="{00000000-0010-0000-0000-000039000000}" name="Column44"/>
    <tableColumn id="58" xr3:uid="{00000000-0010-0000-0000-00003A000000}" name="Column45"/>
    <tableColumn id="59" xr3:uid="{00000000-0010-0000-0000-00003B000000}" name="Column46"/>
    <tableColumn id="60" xr3:uid="{00000000-0010-0000-0000-00003C000000}" name="Column47"/>
    <tableColumn id="61" xr3:uid="{00000000-0010-0000-0000-00003D000000}" name="Column48"/>
    <tableColumn id="62" xr3:uid="{00000000-0010-0000-0000-00003E000000}" name="Column49"/>
    <tableColumn id="63" xr3:uid="{00000000-0010-0000-0000-00003F000000}" name="Column50"/>
    <tableColumn id="64" xr3:uid="{00000000-0010-0000-0000-000040000000}" name="Column51"/>
    <tableColumn id="65" xr3:uid="{00000000-0010-0000-0000-000041000000}" name="Column52"/>
    <tableColumn id="66" xr3:uid="{00000000-0010-0000-0000-000042000000}" name="Column53"/>
    <tableColumn id="67" xr3:uid="{00000000-0010-0000-0000-000043000000}" name="Column54"/>
    <tableColumn id="68" xr3:uid="{00000000-0010-0000-0000-000044000000}" name="Column55"/>
    <tableColumn id="69" xr3:uid="{00000000-0010-0000-0000-000045000000}" name="Column56"/>
    <tableColumn id="70" xr3:uid="{00000000-0010-0000-0000-000046000000}" name="Column57"/>
    <tableColumn id="71" xr3:uid="{00000000-0010-0000-0000-000047000000}" name="Column58"/>
    <tableColumn id="72" xr3:uid="{00000000-0010-0000-0000-000048000000}" name="Column59"/>
    <tableColumn id="73" xr3:uid="{00000000-0010-0000-0000-000049000000}" name="Column60"/>
    <tableColumn id="74" xr3:uid="{00000000-0010-0000-0000-00004A000000}" name="Column61"/>
    <tableColumn id="75" xr3:uid="{00000000-0010-0000-0000-00004B000000}" name="Column62"/>
    <tableColumn id="76" xr3:uid="{00000000-0010-0000-0000-00004C000000}" name="Column63"/>
    <tableColumn id="77" xr3:uid="{00000000-0010-0000-0000-00004D000000}" name="Column64"/>
    <tableColumn id="78" xr3:uid="{00000000-0010-0000-0000-00004E000000}" name="Column65"/>
    <tableColumn id="79" xr3:uid="{00000000-0010-0000-0000-00004F000000}" name="Column66"/>
    <tableColumn id="80" xr3:uid="{00000000-0010-0000-0000-000050000000}" name="Column67"/>
    <tableColumn id="81" xr3:uid="{00000000-0010-0000-0000-000051000000}" name="Column68"/>
    <tableColumn id="82" xr3:uid="{00000000-0010-0000-0000-000052000000}" name="Column69"/>
    <tableColumn id="83" xr3:uid="{00000000-0010-0000-0000-000053000000}" name="Column70"/>
    <tableColumn id="84" xr3:uid="{00000000-0010-0000-0000-000054000000}" name="Column71"/>
    <tableColumn id="85" xr3:uid="{00000000-0010-0000-0000-000055000000}" name="Column72"/>
    <tableColumn id="86" xr3:uid="{00000000-0010-0000-0000-000056000000}" name="Column73"/>
    <tableColumn id="87" xr3:uid="{00000000-0010-0000-0000-000057000000}" name="Column74"/>
    <tableColumn id="88" xr3:uid="{00000000-0010-0000-0000-000058000000}" name="Column75"/>
    <tableColumn id="89" xr3:uid="{00000000-0010-0000-0000-000059000000}" name="Column76"/>
    <tableColumn id="90" xr3:uid="{00000000-0010-0000-0000-00005A000000}" name="Column77"/>
    <tableColumn id="91" xr3:uid="{00000000-0010-0000-0000-00005B000000}" name="Column78"/>
    <tableColumn id="92" xr3:uid="{00000000-0010-0000-0000-00005C000000}" name="Column79"/>
    <tableColumn id="93" xr3:uid="{00000000-0010-0000-0000-00005D000000}" name="Column80"/>
    <tableColumn id="94" xr3:uid="{00000000-0010-0000-0000-00005E000000}" name="Column81"/>
    <tableColumn id="95" xr3:uid="{00000000-0010-0000-0000-00005F000000}" name="Column82"/>
    <tableColumn id="96" xr3:uid="{00000000-0010-0000-0000-000060000000}" name="Column83"/>
    <tableColumn id="97" xr3:uid="{00000000-0010-0000-0000-000061000000}" name="Column84"/>
    <tableColumn id="98" xr3:uid="{00000000-0010-0000-0000-000062000000}" name="Column85"/>
    <tableColumn id="99" xr3:uid="{00000000-0010-0000-0000-000063000000}" name="Column86"/>
    <tableColumn id="100" xr3:uid="{00000000-0010-0000-0000-000064000000}" name="Column87"/>
    <tableColumn id="101" xr3:uid="{00000000-0010-0000-0000-000065000000}" name="Column88"/>
    <tableColumn id="102" xr3:uid="{00000000-0010-0000-0000-000066000000}" name="Column89"/>
    <tableColumn id="103" xr3:uid="{00000000-0010-0000-0000-000067000000}" name="Column90"/>
    <tableColumn id="104" xr3:uid="{00000000-0010-0000-0000-000068000000}" name="Column91"/>
    <tableColumn id="105" xr3:uid="{00000000-0010-0000-0000-000069000000}" name="Column92"/>
    <tableColumn id="106" xr3:uid="{00000000-0010-0000-0000-00006A000000}" name="Column93"/>
    <tableColumn id="107" xr3:uid="{00000000-0010-0000-0000-00006B000000}" name="Column94"/>
    <tableColumn id="108" xr3:uid="{00000000-0010-0000-0000-00006C000000}" name="Column95"/>
    <tableColumn id="109" xr3:uid="{00000000-0010-0000-0000-00006D000000}" name="Column96"/>
    <tableColumn id="110" xr3:uid="{00000000-0010-0000-0000-00006E000000}" name="Column97"/>
    <tableColumn id="111" xr3:uid="{00000000-0010-0000-0000-00006F000000}" name="Column98"/>
    <tableColumn id="112" xr3:uid="{00000000-0010-0000-0000-000070000000}" name="Column99"/>
    <tableColumn id="113" xr3:uid="{00000000-0010-0000-0000-000071000000}" name="Column100"/>
    <tableColumn id="114" xr3:uid="{00000000-0010-0000-0000-000072000000}" name="Column101"/>
    <tableColumn id="115" xr3:uid="{00000000-0010-0000-0000-000073000000}" name="Column102"/>
    <tableColumn id="116" xr3:uid="{00000000-0010-0000-0000-000074000000}" name="Column103"/>
    <tableColumn id="117" xr3:uid="{00000000-0010-0000-0000-000075000000}" name="Column104"/>
    <tableColumn id="118" xr3:uid="{00000000-0010-0000-0000-000076000000}" name="Column105"/>
    <tableColumn id="119" xr3:uid="{00000000-0010-0000-0000-000077000000}" name="Column106"/>
    <tableColumn id="120" xr3:uid="{00000000-0010-0000-0000-000078000000}" name="Column107"/>
    <tableColumn id="121" xr3:uid="{00000000-0010-0000-0000-000079000000}" name="Column108"/>
    <tableColumn id="122" xr3:uid="{00000000-0010-0000-0000-00007A000000}" name="Column109"/>
    <tableColumn id="123" xr3:uid="{00000000-0010-0000-0000-00007B000000}" name="Column110"/>
    <tableColumn id="124" xr3:uid="{00000000-0010-0000-0000-00007C000000}" name="Column111"/>
    <tableColumn id="125" xr3:uid="{00000000-0010-0000-0000-00007D000000}" name="Column112"/>
    <tableColumn id="126" xr3:uid="{00000000-0010-0000-0000-00007E000000}" name="Column113"/>
    <tableColumn id="127" xr3:uid="{00000000-0010-0000-0000-00007F000000}" name="Column114"/>
    <tableColumn id="128" xr3:uid="{00000000-0010-0000-0000-000080000000}" name="Column115"/>
    <tableColumn id="129" xr3:uid="{00000000-0010-0000-0000-000081000000}" name="Column116"/>
    <tableColumn id="130" xr3:uid="{00000000-0010-0000-0000-000082000000}" name="Column117"/>
    <tableColumn id="131" xr3:uid="{00000000-0010-0000-0000-000083000000}" name="Column118"/>
    <tableColumn id="132" xr3:uid="{00000000-0010-0000-0000-000084000000}" name="Column119"/>
    <tableColumn id="133" xr3:uid="{00000000-0010-0000-0000-000085000000}" name="Column120"/>
    <tableColumn id="134" xr3:uid="{00000000-0010-0000-0000-000086000000}" name="Column121"/>
    <tableColumn id="135" xr3:uid="{00000000-0010-0000-0000-000087000000}" name="Column122"/>
    <tableColumn id="136" xr3:uid="{00000000-0010-0000-0000-000088000000}" name="Column123"/>
    <tableColumn id="137" xr3:uid="{00000000-0010-0000-0000-000089000000}" name="Column124"/>
    <tableColumn id="138" xr3:uid="{00000000-0010-0000-0000-00008A000000}" name="Column125"/>
    <tableColumn id="139" xr3:uid="{00000000-0010-0000-0000-00008B000000}" name="Column126"/>
    <tableColumn id="140" xr3:uid="{00000000-0010-0000-0000-00008C000000}" name="Column127"/>
    <tableColumn id="141" xr3:uid="{00000000-0010-0000-0000-00008D000000}" name="Column128"/>
    <tableColumn id="142" xr3:uid="{00000000-0010-0000-0000-00008E000000}" name="Column129"/>
    <tableColumn id="143" xr3:uid="{00000000-0010-0000-0000-00008F000000}" name="Column130"/>
    <tableColumn id="144" xr3:uid="{00000000-0010-0000-0000-000090000000}" name="Column131"/>
    <tableColumn id="145" xr3:uid="{00000000-0010-0000-0000-000091000000}" name="Column132"/>
    <tableColumn id="146" xr3:uid="{00000000-0010-0000-0000-000092000000}" name="Column133"/>
    <tableColumn id="147" xr3:uid="{00000000-0010-0000-0000-000093000000}" name="Column134"/>
    <tableColumn id="148" xr3:uid="{00000000-0010-0000-0000-000094000000}" name="Column135"/>
    <tableColumn id="149" xr3:uid="{00000000-0010-0000-0000-000095000000}" name="Column136"/>
    <tableColumn id="150" xr3:uid="{00000000-0010-0000-0000-000096000000}" name="Column137"/>
    <tableColumn id="151" xr3:uid="{00000000-0010-0000-0000-000097000000}" name="Column138"/>
    <tableColumn id="152" xr3:uid="{00000000-0010-0000-0000-000098000000}" name="Column139"/>
    <tableColumn id="153" xr3:uid="{00000000-0010-0000-0000-000099000000}" name="Column140"/>
    <tableColumn id="154" xr3:uid="{00000000-0010-0000-0000-00009A000000}" name="Column141"/>
    <tableColumn id="155" xr3:uid="{00000000-0010-0000-0000-00009B000000}" name="Column142"/>
    <tableColumn id="156" xr3:uid="{00000000-0010-0000-0000-00009C000000}" name="Column143"/>
    <tableColumn id="157" xr3:uid="{00000000-0010-0000-0000-00009D000000}" name="Column144"/>
    <tableColumn id="158" xr3:uid="{00000000-0010-0000-0000-00009E000000}" name="Column145"/>
    <tableColumn id="159" xr3:uid="{00000000-0010-0000-0000-00009F000000}" name="Column146"/>
    <tableColumn id="160" xr3:uid="{00000000-0010-0000-0000-0000A0000000}" name="Column147"/>
    <tableColumn id="161" xr3:uid="{00000000-0010-0000-0000-0000A1000000}" name="Column148"/>
    <tableColumn id="162" xr3:uid="{00000000-0010-0000-0000-0000A2000000}" name="Column149"/>
    <tableColumn id="163" xr3:uid="{00000000-0010-0000-0000-0000A3000000}" name="Column150"/>
    <tableColumn id="164" xr3:uid="{00000000-0010-0000-0000-0000A4000000}" name="Column151"/>
    <tableColumn id="165" xr3:uid="{00000000-0010-0000-0000-0000A5000000}" name="Column152"/>
    <tableColumn id="166" xr3:uid="{00000000-0010-0000-0000-0000A6000000}" name="Column153"/>
    <tableColumn id="167" xr3:uid="{00000000-0010-0000-0000-0000A7000000}" name="Column154"/>
    <tableColumn id="168" xr3:uid="{00000000-0010-0000-0000-0000A8000000}" name="Column155"/>
    <tableColumn id="169" xr3:uid="{00000000-0010-0000-0000-0000A9000000}" name="Column156"/>
    <tableColumn id="170" xr3:uid="{00000000-0010-0000-0000-0000AA000000}" name="Column157"/>
    <tableColumn id="171" xr3:uid="{00000000-0010-0000-0000-0000AB000000}" name="Column158"/>
    <tableColumn id="172" xr3:uid="{00000000-0010-0000-0000-0000AC000000}" name="Column159"/>
    <tableColumn id="173" xr3:uid="{00000000-0010-0000-0000-0000AD000000}" name="Column160"/>
    <tableColumn id="174" xr3:uid="{00000000-0010-0000-0000-0000AE000000}" name="Column161"/>
    <tableColumn id="175" xr3:uid="{00000000-0010-0000-0000-0000AF000000}" name="Column162"/>
    <tableColumn id="176" xr3:uid="{00000000-0010-0000-0000-0000B0000000}" name="Column163"/>
    <tableColumn id="177" xr3:uid="{00000000-0010-0000-0000-0000B1000000}" name="Column164"/>
    <tableColumn id="178" xr3:uid="{00000000-0010-0000-0000-0000B2000000}" name="Column165"/>
    <tableColumn id="179" xr3:uid="{00000000-0010-0000-0000-0000B3000000}" name="Column166"/>
    <tableColumn id="180" xr3:uid="{00000000-0010-0000-0000-0000B4000000}" name="Column167"/>
    <tableColumn id="181" xr3:uid="{00000000-0010-0000-0000-0000B5000000}" name="Column168"/>
    <tableColumn id="182" xr3:uid="{00000000-0010-0000-0000-0000B6000000}" name="Column169"/>
    <tableColumn id="183" xr3:uid="{00000000-0010-0000-0000-0000B7000000}" name="Column170"/>
    <tableColumn id="184" xr3:uid="{00000000-0010-0000-0000-0000B8000000}" name="Column171"/>
    <tableColumn id="185" xr3:uid="{00000000-0010-0000-0000-0000B9000000}" name="Column172"/>
    <tableColumn id="186" xr3:uid="{00000000-0010-0000-0000-0000BA000000}" name="Column173"/>
    <tableColumn id="187" xr3:uid="{00000000-0010-0000-0000-0000BB000000}" name="Column174"/>
    <tableColumn id="188" xr3:uid="{00000000-0010-0000-0000-0000BC000000}" name="Column175"/>
    <tableColumn id="189" xr3:uid="{00000000-0010-0000-0000-0000BD000000}" name="Column176"/>
    <tableColumn id="190" xr3:uid="{00000000-0010-0000-0000-0000BE000000}" name="Column177"/>
    <tableColumn id="191" xr3:uid="{00000000-0010-0000-0000-0000BF000000}" name="Column178"/>
    <tableColumn id="192" xr3:uid="{00000000-0010-0000-0000-0000C0000000}" name="Column179"/>
    <tableColumn id="193" xr3:uid="{00000000-0010-0000-0000-0000C1000000}" name="Column180"/>
    <tableColumn id="194" xr3:uid="{00000000-0010-0000-0000-0000C2000000}" name="Column181"/>
    <tableColumn id="195" xr3:uid="{00000000-0010-0000-0000-0000C3000000}" name="Column182"/>
    <tableColumn id="196" xr3:uid="{00000000-0010-0000-0000-0000C4000000}" name="Column183"/>
    <tableColumn id="197" xr3:uid="{00000000-0010-0000-0000-0000C5000000}" name="Column184"/>
    <tableColumn id="198" xr3:uid="{00000000-0010-0000-0000-0000C6000000}" name="Column185"/>
    <tableColumn id="199" xr3:uid="{00000000-0010-0000-0000-0000C7000000}" name="Column186"/>
    <tableColumn id="200" xr3:uid="{00000000-0010-0000-0000-0000C8000000}" name="Column187"/>
    <tableColumn id="201" xr3:uid="{00000000-0010-0000-0000-0000C9000000}" name="Column188"/>
    <tableColumn id="202" xr3:uid="{00000000-0010-0000-0000-0000CA000000}" name="Column189"/>
    <tableColumn id="203" xr3:uid="{00000000-0010-0000-0000-0000CB000000}" name="Column190"/>
    <tableColumn id="204" xr3:uid="{00000000-0010-0000-0000-0000CC000000}" name="Column191"/>
    <tableColumn id="205" xr3:uid="{00000000-0010-0000-0000-0000CD000000}" name="Column192"/>
    <tableColumn id="206" xr3:uid="{00000000-0010-0000-0000-0000CE000000}" name="Column193"/>
    <tableColumn id="207" xr3:uid="{00000000-0010-0000-0000-0000CF000000}" name="Column194"/>
    <tableColumn id="208" xr3:uid="{00000000-0010-0000-0000-0000D0000000}" name="Column195"/>
    <tableColumn id="209" xr3:uid="{00000000-0010-0000-0000-0000D1000000}" name="Column196"/>
    <tableColumn id="210" xr3:uid="{00000000-0010-0000-0000-0000D2000000}" name="Column197"/>
    <tableColumn id="211" xr3:uid="{00000000-0010-0000-0000-0000D3000000}" name="Column198"/>
    <tableColumn id="212" xr3:uid="{00000000-0010-0000-0000-0000D4000000}" name="Column199"/>
    <tableColumn id="213" xr3:uid="{00000000-0010-0000-0000-0000D5000000}" name="Column200"/>
    <tableColumn id="214" xr3:uid="{00000000-0010-0000-0000-0000D6000000}" name="Column201"/>
    <tableColumn id="215" xr3:uid="{00000000-0010-0000-0000-0000D7000000}" name="Column202"/>
    <tableColumn id="216" xr3:uid="{00000000-0010-0000-0000-0000D8000000}" name="Column203"/>
    <tableColumn id="217" xr3:uid="{00000000-0010-0000-0000-0000D9000000}" name="Column204"/>
    <tableColumn id="218" xr3:uid="{00000000-0010-0000-0000-0000DA000000}" name="Column205"/>
    <tableColumn id="219" xr3:uid="{00000000-0010-0000-0000-0000DB000000}" name="Column206"/>
    <tableColumn id="220" xr3:uid="{00000000-0010-0000-0000-0000DC000000}" name="Column207"/>
    <tableColumn id="221" xr3:uid="{00000000-0010-0000-0000-0000DD000000}" name="Column208"/>
    <tableColumn id="222" xr3:uid="{00000000-0010-0000-0000-0000DE000000}" name="Column209"/>
    <tableColumn id="223" xr3:uid="{00000000-0010-0000-0000-0000DF000000}" name="Column210"/>
    <tableColumn id="224" xr3:uid="{00000000-0010-0000-0000-0000E0000000}" name="Column211"/>
    <tableColumn id="225" xr3:uid="{00000000-0010-0000-0000-0000E1000000}" name="Column212"/>
    <tableColumn id="226" xr3:uid="{00000000-0010-0000-0000-0000E2000000}" name="Column213"/>
    <tableColumn id="227" xr3:uid="{00000000-0010-0000-0000-0000E3000000}" name="Column214"/>
    <tableColumn id="228" xr3:uid="{00000000-0010-0000-0000-0000E4000000}" name="Column215"/>
    <tableColumn id="229" xr3:uid="{00000000-0010-0000-0000-0000E5000000}" name="Column216"/>
    <tableColumn id="230" xr3:uid="{00000000-0010-0000-0000-0000E6000000}" name="Column217"/>
    <tableColumn id="231" xr3:uid="{00000000-0010-0000-0000-0000E7000000}" name="Column218"/>
    <tableColumn id="232" xr3:uid="{00000000-0010-0000-0000-0000E8000000}" name="Column219"/>
    <tableColumn id="233" xr3:uid="{00000000-0010-0000-0000-0000E9000000}" name="Column220"/>
    <tableColumn id="234" xr3:uid="{00000000-0010-0000-0000-0000EA000000}" name="Column221"/>
    <tableColumn id="235" xr3:uid="{00000000-0010-0000-0000-0000EB000000}" name="Column222"/>
    <tableColumn id="236" xr3:uid="{00000000-0010-0000-0000-0000EC000000}" name="Column223"/>
    <tableColumn id="237" xr3:uid="{00000000-0010-0000-0000-0000ED000000}" name="Column224"/>
    <tableColumn id="238" xr3:uid="{00000000-0010-0000-0000-0000EE000000}" name="Column225"/>
    <tableColumn id="239" xr3:uid="{00000000-0010-0000-0000-0000EF000000}" name="Column226"/>
    <tableColumn id="240" xr3:uid="{00000000-0010-0000-0000-0000F0000000}" name="Column227"/>
    <tableColumn id="241" xr3:uid="{00000000-0010-0000-0000-0000F1000000}" name="Column228"/>
    <tableColumn id="242" xr3:uid="{00000000-0010-0000-0000-0000F2000000}" name="Column229"/>
    <tableColumn id="243" xr3:uid="{00000000-0010-0000-0000-0000F3000000}" name="Column230"/>
    <tableColumn id="244" xr3:uid="{00000000-0010-0000-0000-0000F4000000}" name="Column231"/>
    <tableColumn id="245" xr3:uid="{00000000-0010-0000-0000-0000F5000000}" name="Column232"/>
    <tableColumn id="246" xr3:uid="{00000000-0010-0000-0000-0000F6000000}" name="Column233"/>
    <tableColumn id="247" xr3:uid="{00000000-0010-0000-0000-0000F7000000}" name="Column234"/>
    <tableColumn id="248" xr3:uid="{00000000-0010-0000-0000-0000F8000000}" name="Column235"/>
    <tableColumn id="249" xr3:uid="{00000000-0010-0000-0000-0000F9000000}" name="Column236"/>
    <tableColumn id="250" xr3:uid="{00000000-0010-0000-0000-0000FA000000}" name="Column237"/>
    <tableColumn id="251" xr3:uid="{00000000-0010-0000-0000-0000FB000000}" name="Column238"/>
    <tableColumn id="252" xr3:uid="{00000000-0010-0000-0000-0000FC000000}" name="Column239"/>
    <tableColumn id="253" xr3:uid="{00000000-0010-0000-0000-0000FD000000}" name="Column240"/>
    <tableColumn id="254" xr3:uid="{00000000-0010-0000-0000-0000FE000000}" name="Column241"/>
    <tableColumn id="255" xr3:uid="{00000000-0010-0000-0000-0000FF000000}" name="Column242"/>
    <tableColumn id="256" xr3:uid="{00000000-0010-0000-0000-000000010000}" name="Column243"/>
    <tableColumn id="257" xr3:uid="{00000000-0010-0000-0000-000001010000}" name="Column244"/>
    <tableColumn id="258" xr3:uid="{00000000-0010-0000-0000-000002010000}" name="Column245"/>
    <tableColumn id="259" xr3:uid="{00000000-0010-0000-0000-000003010000}" name="Column246"/>
    <tableColumn id="260" xr3:uid="{00000000-0010-0000-0000-000004010000}" name="Column247"/>
    <tableColumn id="261" xr3:uid="{00000000-0010-0000-0000-000005010000}" name="Column248"/>
    <tableColumn id="262" xr3:uid="{00000000-0010-0000-0000-000006010000}" name="Column249"/>
    <tableColumn id="263" xr3:uid="{00000000-0010-0000-0000-000007010000}" name="Column250"/>
    <tableColumn id="264" xr3:uid="{00000000-0010-0000-0000-000008010000}" name="Column251"/>
    <tableColumn id="265" xr3:uid="{00000000-0010-0000-0000-000009010000}" name="Column252"/>
    <tableColumn id="266" xr3:uid="{00000000-0010-0000-0000-00000A010000}" name="Column253"/>
    <tableColumn id="267" xr3:uid="{00000000-0010-0000-0000-00000B010000}" name="Column254"/>
    <tableColumn id="268" xr3:uid="{00000000-0010-0000-0000-00000C010000}" name="Column255"/>
    <tableColumn id="269" xr3:uid="{00000000-0010-0000-0000-00000D010000}" name="Column256"/>
    <tableColumn id="270" xr3:uid="{00000000-0010-0000-0000-00000E010000}" name="Column257"/>
    <tableColumn id="271" xr3:uid="{00000000-0010-0000-0000-00000F010000}" name="Column258"/>
    <tableColumn id="272" xr3:uid="{00000000-0010-0000-0000-000010010000}" name="Column259"/>
    <tableColumn id="273" xr3:uid="{00000000-0010-0000-0000-000011010000}" name="Column260"/>
    <tableColumn id="274" xr3:uid="{00000000-0010-0000-0000-000012010000}" name="Column261"/>
    <tableColumn id="275" xr3:uid="{00000000-0010-0000-0000-000013010000}" name="Column262"/>
    <tableColumn id="276" xr3:uid="{00000000-0010-0000-0000-000014010000}" name="Column263"/>
    <tableColumn id="277" xr3:uid="{00000000-0010-0000-0000-000015010000}" name="Column264"/>
    <tableColumn id="278" xr3:uid="{00000000-0010-0000-0000-000016010000}" name="Column265"/>
    <tableColumn id="279" xr3:uid="{00000000-0010-0000-0000-000017010000}" name="Column266"/>
    <tableColumn id="280" xr3:uid="{00000000-0010-0000-0000-000018010000}" name="Column267"/>
    <tableColumn id="281" xr3:uid="{00000000-0010-0000-0000-000019010000}" name="Column268"/>
    <tableColumn id="282" xr3:uid="{00000000-0010-0000-0000-00001A010000}" name="Column269"/>
    <tableColumn id="283" xr3:uid="{00000000-0010-0000-0000-00001B010000}" name="Column270"/>
    <tableColumn id="284" xr3:uid="{00000000-0010-0000-0000-00001C010000}" name="Column271"/>
    <tableColumn id="285" xr3:uid="{00000000-0010-0000-0000-00001D010000}" name="Column272"/>
    <tableColumn id="286" xr3:uid="{00000000-0010-0000-0000-00001E010000}" name="Column273"/>
    <tableColumn id="287" xr3:uid="{00000000-0010-0000-0000-00001F010000}" name="Column274"/>
    <tableColumn id="288" xr3:uid="{00000000-0010-0000-0000-000020010000}" name="Column275"/>
    <tableColumn id="289" xr3:uid="{00000000-0010-0000-0000-000021010000}" name="Column276"/>
    <tableColumn id="290" xr3:uid="{00000000-0010-0000-0000-000022010000}" name="Column277"/>
    <tableColumn id="291" xr3:uid="{00000000-0010-0000-0000-000023010000}" name="Column278"/>
    <tableColumn id="292" xr3:uid="{00000000-0010-0000-0000-000024010000}" name="Column279"/>
    <tableColumn id="293" xr3:uid="{00000000-0010-0000-0000-000025010000}" name="Column280"/>
    <tableColumn id="294" xr3:uid="{00000000-0010-0000-0000-000026010000}" name="Column281"/>
    <tableColumn id="295" xr3:uid="{00000000-0010-0000-0000-000027010000}" name="Column282"/>
    <tableColumn id="296" xr3:uid="{00000000-0010-0000-0000-000028010000}" name="Column283"/>
    <tableColumn id="297" xr3:uid="{00000000-0010-0000-0000-000029010000}" name="Column284"/>
    <tableColumn id="298" xr3:uid="{00000000-0010-0000-0000-00002A010000}" name="Column285"/>
    <tableColumn id="299" xr3:uid="{00000000-0010-0000-0000-00002B010000}" name="Column286"/>
    <tableColumn id="300" xr3:uid="{00000000-0010-0000-0000-00002C010000}" name="Column287"/>
    <tableColumn id="301" xr3:uid="{00000000-0010-0000-0000-00002D010000}" name="Column288"/>
    <tableColumn id="302" xr3:uid="{00000000-0010-0000-0000-00002E010000}" name="Column289"/>
    <tableColumn id="303" xr3:uid="{00000000-0010-0000-0000-00002F010000}" name="Column290"/>
    <tableColumn id="304" xr3:uid="{00000000-0010-0000-0000-000030010000}" name="Column291"/>
    <tableColumn id="305" xr3:uid="{00000000-0010-0000-0000-000031010000}" name="Column292"/>
    <tableColumn id="306" xr3:uid="{00000000-0010-0000-0000-000032010000}" name="Column293"/>
    <tableColumn id="307" xr3:uid="{00000000-0010-0000-0000-000033010000}" name="Column294"/>
    <tableColumn id="308" xr3:uid="{00000000-0010-0000-0000-000034010000}" name="Column295"/>
    <tableColumn id="309" xr3:uid="{00000000-0010-0000-0000-000035010000}" name="Column296"/>
    <tableColumn id="310" xr3:uid="{00000000-0010-0000-0000-000036010000}" name="Column297"/>
    <tableColumn id="311" xr3:uid="{00000000-0010-0000-0000-000037010000}" name="Column298"/>
    <tableColumn id="312" xr3:uid="{00000000-0010-0000-0000-000038010000}" name="Column299"/>
    <tableColumn id="313" xr3:uid="{00000000-0010-0000-0000-000039010000}" name="Column300"/>
    <tableColumn id="314" xr3:uid="{00000000-0010-0000-0000-00003A010000}" name="Column301"/>
    <tableColumn id="315" xr3:uid="{00000000-0010-0000-0000-00003B010000}" name="Column302"/>
    <tableColumn id="316" xr3:uid="{00000000-0010-0000-0000-00003C010000}" name="Column303"/>
    <tableColumn id="317" xr3:uid="{00000000-0010-0000-0000-00003D010000}" name="Column304"/>
    <tableColumn id="318" xr3:uid="{00000000-0010-0000-0000-00003E010000}" name="Column305"/>
    <tableColumn id="319" xr3:uid="{00000000-0010-0000-0000-00003F010000}" name="Column306"/>
    <tableColumn id="320" xr3:uid="{00000000-0010-0000-0000-000040010000}" name="Column307"/>
    <tableColumn id="321" xr3:uid="{00000000-0010-0000-0000-000041010000}" name="Column308"/>
    <tableColumn id="322" xr3:uid="{00000000-0010-0000-0000-000042010000}" name="Column309"/>
    <tableColumn id="323" xr3:uid="{00000000-0010-0000-0000-000043010000}" name="Column310"/>
    <tableColumn id="324" xr3:uid="{00000000-0010-0000-0000-000044010000}" name="Column311"/>
    <tableColumn id="325" xr3:uid="{00000000-0010-0000-0000-000045010000}" name="Column312"/>
    <tableColumn id="326" xr3:uid="{00000000-0010-0000-0000-000046010000}" name="Column313"/>
    <tableColumn id="327" xr3:uid="{00000000-0010-0000-0000-000047010000}" name="Column314"/>
    <tableColumn id="328" xr3:uid="{00000000-0010-0000-0000-000048010000}" name="Column315"/>
    <tableColumn id="329" xr3:uid="{00000000-0010-0000-0000-000049010000}" name="Column316"/>
    <tableColumn id="330" xr3:uid="{00000000-0010-0000-0000-00004A010000}" name="Column317"/>
    <tableColumn id="331" xr3:uid="{00000000-0010-0000-0000-00004B010000}" name="Column318"/>
    <tableColumn id="332" xr3:uid="{00000000-0010-0000-0000-00004C010000}" name="Column319"/>
    <tableColumn id="333" xr3:uid="{00000000-0010-0000-0000-00004D010000}" name="Column320"/>
    <tableColumn id="334" xr3:uid="{00000000-0010-0000-0000-00004E010000}" name="Column321"/>
    <tableColumn id="335" xr3:uid="{00000000-0010-0000-0000-00004F010000}" name="Column322"/>
    <tableColumn id="336" xr3:uid="{00000000-0010-0000-0000-000050010000}" name="Column323"/>
    <tableColumn id="337" xr3:uid="{00000000-0010-0000-0000-000051010000}" name="Column324"/>
    <tableColumn id="338" xr3:uid="{00000000-0010-0000-0000-000052010000}" name="Column325"/>
    <tableColumn id="339" xr3:uid="{00000000-0010-0000-0000-000053010000}" name="Column326"/>
    <tableColumn id="340" xr3:uid="{00000000-0010-0000-0000-000054010000}" name="Column327"/>
    <tableColumn id="341" xr3:uid="{00000000-0010-0000-0000-000055010000}" name="Column328"/>
    <tableColumn id="342" xr3:uid="{00000000-0010-0000-0000-000056010000}" name="Column329"/>
    <tableColumn id="343" xr3:uid="{00000000-0010-0000-0000-000057010000}" name="Column330"/>
    <tableColumn id="344" xr3:uid="{00000000-0010-0000-0000-000058010000}" name="Column331"/>
    <tableColumn id="345" xr3:uid="{00000000-0010-0000-0000-000059010000}" name="Column332"/>
    <tableColumn id="346" xr3:uid="{00000000-0010-0000-0000-00005A010000}" name="Column333"/>
    <tableColumn id="347" xr3:uid="{00000000-0010-0000-0000-00005B010000}" name="Column334"/>
    <tableColumn id="348" xr3:uid="{00000000-0010-0000-0000-00005C010000}" name="Column335"/>
    <tableColumn id="349" xr3:uid="{00000000-0010-0000-0000-00005D010000}" name="Column336"/>
    <tableColumn id="350" xr3:uid="{00000000-0010-0000-0000-00005E010000}" name="Column337"/>
    <tableColumn id="351" xr3:uid="{00000000-0010-0000-0000-00005F010000}" name="Column338"/>
    <tableColumn id="352" xr3:uid="{00000000-0010-0000-0000-000060010000}" name="Column339"/>
    <tableColumn id="353" xr3:uid="{00000000-0010-0000-0000-000061010000}" name="Column340"/>
    <tableColumn id="354" xr3:uid="{00000000-0010-0000-0000-000062010000}" name="Column341"/>
    <tableColumn id="355" xr3:uid="{00000000-0010-0000-0000-000063010000}" name="Column342"/>
    <tableColumn id="356" xr3:uid="{00000000-0010-0000-0000-000064010000}" name="Column343"/>
    <tableColumn id="357" xr3:uid="{00000000-0010-0000-0000-000065010000}" name="Column344"/>
    <tableColumn id="358" xr3:uid="{00000000-0010-0000-0000-000066010000}" name="Column345"/>
    <tableColumn id="359" xr3:uid="{00000000-0010-0000-0000-000067010000}" name="Column346"/>
    <tableColumn id="360" xr3:uid="{00000000-0010-0000-0000-000068010000}" name="Column347"/>
    <tableColumn id="361" xr3:uid="{00000000-0010-0000-0000-000069010000}" name="Column348"/>
    <tableColumn id="362" xr3:uid="{00000000-0010-0000-0000-00006A010000}" name="Column349"/>
    <tableColumn id="363" xr3:uid="{00000000-0010-0000-0000-00006B010000}" name="Column350"/>
    <tableColumn id="364" xr3:uid="{00000000-0010-0000-0000-00006C010000}" name="Column351"/>
    <tableColumn id="365" xr3:uid="{00000000-0010-0000-0000-00006D010000}" name="Column352"/>
    <tableColumn id="366" xr3:uid="{00000000-0010-0000-0000-00006E010000}" name="Column353"/>
    <tableColumn id="367" xr3:uid="{00000000-0010-0000-0000-00006F010000}" name="Column354"/>
    <tableColumn id="368" xr3:uid="{00000000-0010-0000-0000-000070010000}" name="Column355"/>
    <tableColumn id="369" xr3:uid="{00000000-0010-0000-0000-000071010000}" name="Column356"/>
    <tableColumn id="370" xr3:uid="{00000000-0010-0000-0000-000072010000}" name="Column357"/>
    <tableColumn id="371" xr3:uid="{00000000-0010-0000-0000-000073010000}" name="Column358"/>
    <tableColumn id="372" xr3:uid="{00000000-0010-0000-0000-000074010000}" name="Column359"/>
    <tableColumn id="373" xr3:uid="{00000000-0010-0000-0000-000075010000}" name="Column360"/>
    <tableColumn id="374" xr3:uid="{00000000-0010-0000-0000-000076010000}" name="Column361"/>
    <tableColumn id="375" xr3:uid="{00000000-0010-0000-0000-000077010000}" name="Column362"/>
    <tableColumn id="376" xr3:uid="{00000000-0010-0000-0000-000078010000}" name="Column363"/>
    <tableColumn id="377" xr3:uid="{00000000-0010-0000-0000-000079010000}" name="Column364"/>
    <tableColumn id="378" xr3:uid="{00000000-0010-0000-0000-00007A010000}" name="Column365"/>
    <tableColumn id="379" xr3:uid="{00000000-0010-0000-0000-00007B010000}" name="Column366"/>
    <tableColumn id="380" xr3:uid="{00000000-0010-0000-0000-00007C010000}" name="Column367"/>
    <tableColumn id="381" xr3:uid="{00000000-0010-0000-0000-00007D010000}" name="Column368"/>
    <tableColumn id="382" xr3:uid="{00000000-0010-0000-0000-00007E010000}" name="Column369"/>
    <tableColumn id="383" xr3:uid="{00000000-0010-0000-0000-00007F010000}" name="Column370"/>
    <tableColumn id="384" xr3:uid="{00000000-0010-0000-0000-000080010000}" name="Column371"/>
    <tableColumn id="385" xr3:uid="{00000000-0010-0000-0000-000081010000}" name="Column372"/>
    <tableColumn id="386" xr3:uid="{00000000-0010-0000-0000-000082010000}" name="Column373"/>
    <tableColumn id="387" xr3:uid="{00000000-0010-0000-0000-000083010000}" name="Column374"/>
    <tableColumn id="388" xr3:uid="{00000000-0010-0000-0000-000084010000}" name="Column375"/>
    <tableColumn id="389" xr3:uid="{00000000-0010-0000-0000-000085010000}" name="Column376"/>
    <tableColumn id="390" xr3:uid="{00000000-0010-0000-0000-000086010000}" name="Column377"/>
    <tableColumn id="391" xr3:uid="{00000000-0010-0000-0000-000087010000}" name="Column378"/>
    <tableColumn id="392" xr3:uid="{00000000-0010-0000-0000-000088010000}" name="Column379"/>
    <tableColumn id="393" xr3:uid="{00000000-0010-0000-0000-000089010000}" name="Column380"/>
    <tableColumn id="394" xr3:uid="{00000000-0010-0000-0000-00008A010000}" name="Column381"/>
    <tableColumn id="395" xr3:uid="{00000000-0010-0000-0000-00008B010000}" name="Column382"/>
    <tableColumn id="396" xr3:uid="{00000000-0010-0000-0000-00008C010000}" name="Column383"/>
    <tableColumn id="397" xr3:uid="{00000000-0010-0000-0000-00008D010000}" name="Column384"/>
    <tableColumn id="398" xr3:uid="{00000000-0010-0000-0000-00008E010000}" name="Column385"/>
    <tableColumn id="399" xr3:uid="{00000000-0010-0000-0000-00008F010000}" name="Column386"/>
    <tableColumn id="400" xr3:uid="{00000000-0010-0000-0000-000090010000}" name="Column387"/>
    <tableColumn id="401" xr3:uid="{00000000-0010-0000-0000-000091010000}" name="Column388"/>
    <tableColumn id="402" xr3:uid="{00000000-0010-0000-0000-000092010000}" name="Column389"/>
    <tableColumn id="403" xr3:uid="{00000000-0010-0000-0000-000093010000}" name="Column390"/>
    <tableColumn id="404" xr3:uid="{00000000-0010-0000-0000-000094010000}" name="Column391"/>
    <tableColumn id="405" xr3:uid="{00000000-0010-0000-0000-000095010000}" name="Column392"/>
    <tableColumn id="406" xr3:uid="{00000000-0010-0000-0000-000096010000}" name="Column393"/>
    <tableColumn id="407" xr3:uid="{00000000-0010-0000-0000-000097010000}" name="Column394"/>
    <tableColumn id="408" xr3:uid="{00000000-0010-0000-0000-000098010000}" name="Column395"/>
    <tableColumn id="409" xr3:uid="{00000000-0010-0000-0000-000099010000}" name="Column396"/>
    <tableColumn id="410" xr3:uid="{00000000-0010-0000-0000-00009A010000}" name="Column397"/>
    <tableColumn id="411" xr3:uid="{00000000-0010-0000-0000-00009B010000}" name="Column398"/>
    <tableColumn id="412" xr3:uid="{00000000-0010-0000-0000-00009C010000}" name="Column399"/>
    <tableColumn id="413" xr3:uid="{00000000-0010-0000-0000-00009D010000}" name="Column400"/>
    <tableColumn id="414" xr3:uid="{00000000-0010-0000-0000-00009E010000}" name="Column401"/>
    <tableColumn id="415" xr3:uid="{00000000-0010-0000-0000-00009F010000}" name="Column402"/>
    <tableColumn id="416" xr3:uid="{00000000-0010-0000-0000-0000A0010000}" name="Column403"/>
    <tableColumn id="417" xr3:uid="{00000000-0010-0000-0000-0000A1010000}" name="Column404"/>
    <tableColumn id="418" xr3:uid="{00000000-0010-0000-0000-0000A2010000}" name="Column405"/>
    <tableColumn id="419" xr3:uid="{00000000-0010-0000-0000-0000A3010000}" name="Column406"/>
    <tableColumn id="420" xr3:uid="{00000000-0010-0000-0000-0000A4010000}" name="Column407"/>
    <tableColumn id="421" xr3:uid="{00000000-0010-0000-0000-0000A5010000}" name="Column408"/>
    <tableColumn id="422" xr3:uid="{00000000-0010-0000-0000-0000A6010000}" name="Column409"/>
    <tableColumn id="423" xr3:uid="{00000000-0010-0000-0000-0000A7010000}" name="Column410"/>
    <tableColumn id="424" xr3:uid="{00000000-0010-0000-0000-0000A8010000}" name="Column411"/>
    <tableColumn id="425" xr3:uid="{00000000-0010-0000-0000-0000A9010000}" name="Column412"/>
    <tableColumn id="426" xr3:uid="{00000000-0010-0000-0000-0000AA010000}" name="Column413"/>
    <tableColumn id="427" xr3:uid="{00000000-0010-0000-0000-0000AB010000}" name="Column414"/>
    <tableColumn id="428" xr3:uid="{00000000-0010-0000-0000-0000AC010000}" name="Column415"/>
    <tableColumn id="429" xr3:uid="{00000000-0010-0000-0000-0000AD010000}" name="Column416"/>
    <tableColumn id="430" xr3:uid="{00000000-0010-0000-0000-0000AE010000}" name="Column417"/>
    <tableColumn id="431" xr3:uid="{00000000-0010-0000-0000-0000AF010000}" name="Column418"/>
    <tableColumn id="432" xr3:uid="{00000000-0010-0000-0000-0000B0010000}" name="Column419"/>
    <tableColumn id="433" xr3:uid="{00000000-0010-0000-0000-0000B1010000}" name="Column420"/>
    <tableColumn id="434" xr3:uid="{00000000-0010-0000-0000-0000B2010000}" name="Column421"/>
    <tableColumn id="435" xr3:uid="{00000000-0010-0000-0000-0000B3010000}" name="Column422"/>
    <tableColumn id="436" xr3:uid="{00000000-0010-0000-0000-0000B4010000}" name="Column423"/>
    <tableColumn id="437" xr3:uid="{00000000-0010-0000-0000-0000B5010000}" name="Column424"/>
    <tableColumn id="438" xr3:uid="{00000000-0010-0000-0000-0000B6010000}" name="Column425"/>
    <tableColumn id="439" xr3:uid="{00000000-0010-0000-0000-0000B7010000}" name="Column426"/>
    <tableColumn id="440" xr3:uid="{00000000-0010-0000-0000-0000B8010000}" name="Column427"/>
    <tableColumn id="441" xr3:uid="{00000000-0010-0000-0000-0000B9010000}" name="Column428"/>
    <tableColumn id="442" xr3:uid="{00000000-0010-0000-0000-0000BA010000}" name="Column429"/>
    <tableColumn id="443" xr3:uid="{00000000-0010-0000-0000-0000BB010000}" name="Column430"/>
    <tableColumn id="444" xr3:uid="{00000000-0010-0000-0000-0000BC010000}" name="Column431"/>
    <tableColumn id="445" xr3:uid="{00000000-0010-0000-0000-0000BD010000}" name="Column432"/>
    <tableColumn id="446" xr3:uid="{00000000-0010-0000-0000-0000BE010000}" name="Column433"/>
    <tableColumn id="447" xr3:uid="{00000000-0010-0000-0000-0000BF010000}" name="Column434"/>
    <tableColumn id="448" xr3:uid="{00000000-0010-0000-0000-0000C0010000}" name="Column435"/>
    <tableColumn id="449" xr3:uid="{00000000-0010-0000-0000-0000C1010000}" name="Column436"/>
    <tableColumn id="450" xr3:uid="{00000000-0010-0000-0000-0000C2010000}" name="Column437"/>
    <tableColumn id="451" xr3:uid="{00000000-0010-0000-0000-0000C3010000}" name="Column438"/>
    <tableColumn id="452" xr3:uid="{00000000-0010-0000-0000-0000C4010000}" name="Column439"/>
    <tableColumn id="453" xr3:uid="{00000000-0010-0000-0000-0000C5010000}" name="Column440"/>
    <tableColumn id="454" xr3:uid="{00000000-0010-0000-0000-0000C6010000}" name="Column441"/>
    <tableColumn id="455" xr3:uid="{00000000-0010-0000-0000-0000C7010000}" name="Column442"/>
    <tableColumn id="456" xr3:uid="{00000000-0010-0000-0000-0000C8010000}" name="Column443"/>
    <tableColumn id="457" xr3:uid="{00000000-0010-0000-0000-0000C9010000}" name="Column444"/>
    <tableColumn id="458" xr3:uid="{00000000-0010-0000-0000-0000CA010000}" name="Column445"/>
    <tableColumn id="459" xr3:uid="{00000000-0010-0000-0000-0000CB010000}" name="Column446"/>
    <tableColumn id="460" xr3:uid="{00000000-0010-0000-0000-0000CC010000}" name="Column447"/>
    <tableColumn id="461" xr3:uid="{00000000-0010-0000-0000-0000CD010000}" name="Column448"/>
    <tableColumn id="462" xr3:uid="{00000000-0010-0000-0000-0000CE010000}" name="Column449"/>
    <tableColumn id="463" xr3:uid="{00000000-0010-0000-0000-0000CF010000}" name="Column450"/>
    <tableColumn id="464" xr3:uid="{00000000-0010-0000-0000-0000D0010000}" name="Column451"/>
    <tableColumn id="465" xr3:uid="{00000000-0010-0000-0000-0000D1010000}" name="Column452"/>
    <tableColumn id="466" xr3:uid="{00000000-0010-0000-0000-0000D2010000}" name="Column453"/>
    <tableColumn id="467" xr3:uid="{00000000-0010-0000-0000-0000D3010000}" name="Column454"/>
    <tableColumn id="468" xr3:uid="{00000000-0010-0000-0000-0000D4010000}" name="Column455"/>
    <tableColumn id="469" xr3:uid="{00000000-0010-0000-0000-0000D5010000}" name="Column456"/>
    <tableColumn id="470" xr3:uid="{00000000-0010-0000-0000-0000D6010000}" name="Column457"/>
    <tableColumn id="471" xr3:uid="{00000000-0010-0000-0000-0000D7010000}" name="Column458"/>
    <tableColumn id="472" xr3:uid="{00000000-0010-0000-0000-0000D8010000}" name="Column459"/>
    <tableColumn id="473" xr3:uid="{00000000-0010-0000-0000-0000D9010000}" name="Column460"/>
    <tableColumn id="474" xr3:uid="{00000000-0010-0000-0000-0000DA010000}" name="Column461"/>
    <tableColumn id="475" xr3:uid="{00000000-0010-0000-0000-0000DB010000}" name="Column462"/>
    <tableColumn id="476" xr3:uid="{00000000-0010-0000-0000-0000DC010000}" name="Column463"/>
    <tableColumn id="477" xr3:uid="{00000000-0010-0000-0000-0000DD010000}" name="Column464"/>
    <tableColumn id="478" xr3:uid="{00000000-0010-0000-0000-0000DE010000}" name="Column465"/>
    <tableColumn id="479" xr3:uid="{00000000-0010-0000-0000-0000DF010000}" name="Column466"/>
    <tableColumn id="480" xr3:uid="{00000000-0010-0000-0000-0000E0010000}" name="Column467"/>
    <tableColumn id="481" xr3:uid="{00000000-0010-0000-0000-0000E1010000}" name="Column468"/>
    <tableColumn id="482" xr3:uid="{00000000-0010-0000-0000-0000E2010000}" name="Column469"/>
    <tableColumn id="483" xr3:uid="{00000000-0010-0000-0000-0000E3010000}" name="Column470"/>
    <tableColumn id="484" xr3:uid="{00000000-0010-0000-0000-0000E4010000}" name="Column471"/>
    <tableColumn id="485" xr3:uid="{00000000-0010-0000-0000-0000E5010000}" name="Column472"/>
    <tableColumn id="486" xr3:uid="{00000000-0010-0000-0000-0000E6010000}" name="Column473"/>
    <tableColumn id="487" xr3:uid="{00000000-0010-0000-0000-0000E7010000}" name="Column474"/>
    <tableColumn id="488" xr3:uid="{00000000-0010-0000-0000-0000E8010000}" name="Column475"/>
    <tableColumn id="489" xr3:uid="{00000000-0010-0000-0000-0000E9010000}" name="Column476"/>
    <tableColumn id="490" xr3:uid="{00000000-0010-0000-0000-0000EA010000}" name="Column477"/>
    <tableColumn id="491" xr3:uid="{00000000-0010-0000-0000-0000EB010000}" name="Column478"/>
    <tableColumn id="492" xr3:uid="{00000000-0010-0000-0000-0000EC010000}" name="Column479"/>
    <tableColumn id="493" xr3:uid="{00000000-0010-0000-0000-0000ED010000}" name="Column480"/>
    <tableColumn id="494" xr3:uid="{00000000-0010-0000-0000-0000EE010000}" name="Column481"/>
    <tableColumn id="495" xr3:uid="{00000000-0010-0000-0000-0000EF010000}" name="Column482"/>
    <tableColumn id="496" xr3:uid="{00000000-0010-0000-0000-0000F0010000}" name="Column483"/>
    <tableColumn id="497" xr3:uid="{00000000-0010-0000-0000-0000F1010000}" name="Column484"/>
    <tableColumn id="498" xr3:uid="{00000000-0010-0000-0000-0000F2010000}" name="Column485"/>
    <tableColumn id="499" xr3:uid="{00000000-0010-0000-0000-0000F3010000}" name="Column486"/>
    <tableColumn id="500" xr3:uid="{00000000-0010-0000-0000-0000F4010000}" name="Column487"/>
    <tableColumn id="501" xr3:uid="{00000000-0010-0000-0000-0000F5010000}" name="Column488"/>
    <tableColumn id="502" xr3:uid="{00000000-0010-0000-0000-0000F6010000}" name="Column489"/>
    <tableColumn id="503" xr3:uid="{00000000-0010-0000-0000-0000F7010000}" name="Column490"/>
    <tableColumn id="504" xr3:uid="{00000000-0010-0000-0000-0000F8010000}" name="Column491"/>
    <tableColumn id="505" xr3:uid="{00000000-0010-0000-0000-0000F9010000}" name="Column492"/>
    <tableColumn id="506" xr3:uid="{00000000-0010-0000-0000-0000FA010000}" name="Column493"/>
    <tableColumn id="507" xr3:uid="{00000000-0010-0000-0000-0000FB010000}" name="Column494"/>
    <tableColumn id="508" xr3:uid="{00000000-0010-0000-0000-0000FC010000}" name="Column495"/>
    <tableColumn id="509" xr3:uid="{00000000-0010-0000-0000-0000FD010000}" name="Column496"/>
    <tableColumn id="510" xr3:uid="{00000000-0010-0000-0000-0000FE010000}" name="Column497"/>
    <tableColumn id="511" xr3:uid="{00000000-0010-0000-0000-0000FF010000}" name="Column498"/>
    <tableColumn id="512" xr3:uid="{00000000-0010-0000-0000-000000020000}" name="Column499"/>
    <tableColumn id="513" xr3:uid="{00000000-0010-0000-0000-000001020000}" name="Column500"/>
    <tableColumn id="514" xr3:uid="{00000000-0010-0000-0000-000002020000}" name="Column501"/>
    <tableColumn id="515" xr3:uid="{00000000-0010-0000-0000-000003020000}" name="Column502"/>
    <tableColumn id="516" xr3:uid="{00000000-0010-0000-0000-000004020000}" name="Column503"/>
    <tableColumn id="517" xr3:uid="{00000000-0010-0000-0000-000005020000}" name="Column504"/>
    <tableColumn id="518" xr3:uid="{00000000-0010-0000-0000-000006020000}" name="Column505"/>
    <tableColumn id="519" xr3:uid="{00000000-0010-0000-0000-000007020000}" name="Column506"/>
    <tableColumn id="520" xr3:uid="{00000000-0010-0000-0000-000008020000}" name="Column507"/>
    <tableColumn id="521" xr3:uid="{00000000-0010-0000-0000-000009020000}" name="Column508"/>
    <tableColumn id="522" xr3:uid="{00000000-0010-0000-0000-00000A020000}" name="Column509"/>
    <tableColumn id="523" xr3:uid="{00000000-0010-0000-0000-00000B020000}" name="Column510"/>
    <tableColumn id="524" xr3:uid="{00000000-0010-0000-0000-00000C020000}" name="Column511"/>
    <tableColumn id="525" xr3:uid="{00000000-0010-0000-0000-00000D020000}" name="Column512"/>
    <tableColumn id="526" xr3:uid="{00000000-0010-0000-0000-00000E020000}" name="Column513"/>
    <tableColumn id="527" xr3:uid="{00000000-0010-0000-0000-00000F020000}" name="Column514"/>
    <tableColumn id="528" xr3:uid="{00000000-0010-0000-0000-000010020000}" name="Column515"/>
    <tableColumn id="529" xr3:uid="{00000000-0010-0000-0000-000011020000}" name="Column516"/>
    <tableColumn id="530" xr3:uid="{00000000-0010-0000-0000-000012020000}" name="Column517"/>
    <tableColumn id="531" xr3:uid="{00000000-0010-0000-0000-000013020000}" name="Column518"/>
    <tableColumn id="532" xr3:uid="{00000000-0010-0000-0000-000014020000}" name="Column519"/>
    <tableColumn id="533" xr3:uid="{00000000-0010-0000-0000-000015020000}" name="Column520"/>
    <tableColumn id="534" xr3:uid="{00000000-0010-0000-0000-000016020000}" name="Column521"/>
    <tableColumn id="535" xr3:uid="{00000000-0010-0000-0000-000017020000}" name="Column522"/>
    <tableColumn id="536" xr3:uid="{00000000-0010-0000-0000-000018020000}" name="Column523"/>
    <tableColumn id="537" xr3:uid="{00000000-0010-0000-0000-000019020000}" name="Column524"/>
    <tableColumn id="538" xr3:uid="{00000000-0010-0000-0000-00001A020000}" name="Column525"/>
    <tableColumn id="539" xr3:uid="{00000000-0010-0000-0000-00001B020000}" name="Column526"/>
    <tableColumn id="540" xr3:uid="{00000000-0010-0000-0000-00001C020000}" name="Column527"/>
    <tableColumn id="541" xr3:uid="{00000000-0010-0000-0000-00001D020000}" name="Column528"/>
    <tableColumn id="542" xr3:uid="{00000000-0010-0000-0000-00001E020000}" name="Column529"/>
    <tableColumn id="543" xr3:uid="{00000000-0010-0000-0000-00001F020000}" name="Column530"/>
    <tableColumn id="544" xr3:uid="{00000000-0010-0000-0000-000020020000}" name="Column531"/>
    <tableColumn id="545" xr3:uid="{00000000-0010-0000-0000-000021020000}" name="Column532"/>
    <tableColumn id="546" xr3:uid="{00000000-0010-0000-0000-000022020000}" name="Column533"/>
    <tableColumn id="547" xr3:uid="{00000000-0010-0000-0000-000023020000}" name="Column534"/>
    <tableColumn id="548" xr3:uid="{00000000-0010-0000-0000-000024020000}" name="Column535"/>
    <tableColumn id="549" xr3:uid="{00000000-0010-0000-0000-000025020000}" name="Column536"/>
    <tableColumn id="550" xr3:uid="{00000000-0010-0000-0000-000026020000}" name="Column537"/>
    <tableColumn id="551" xr3:uid="{00000000-0010-0000-0000-000027020000}" name="Column538"/>
    <tableColumn id="552" xr3:uid="{00000000-0010-0000-0000-000028020000}" name="Column539"/>
    <tableColumn id="553" xr3:uid="{00000000-0010-0000-0000-000029020000}" name="Column540"/>
    <tableColumn id="554" xr3:uid="{00000000-0010-0000-0000-00002A020000}" name="Column541"/>
    <tableColumn id="555" xr3:uid="{00000000-0010-0000-0000-00002B020000}" name="Column542"/>
    <tableColumn id="556" xr3:uid="{00000000-0010-0000-0000-00002C020000}" name="Column543"/>
    <tableColumn id="557" xr3:uid="{00000000-0010-0000-0000-00002D020000}" name="Column544"/>
    <tableColumn id="558" xr3:uid="{00000000-0010-0000-0000-00002E020000}" name="Column545"/>
    <tableColumn id="559" xr3:uid="{00000000-0010-0000-0000-00002F020000}" name="Column546"/>
    <tableColumn id="560" xr3:uid="{00000000-0010-0000-0000-000030020000}" name="Column547"/>
    <tableColumn id="561" xr3:uid="{00000000-0010-0000-0000-000031020000}" name="Column548"/>
    <tableColumn id="562" xr3:uid="{00000000-0010-0000-0000-000032020000}" name="Column549"/>
    <tableColumn id="563" xr3:uid="{00000000-0010-0000-0000-000033020000}" name="Column550"/>
    <tableColumn id="564" xr3:uid="{00000000-0010-0000-0000-000034020000}" name="Column551"/>
    <tableColumn id="565" xr3:uid="{00000000-0010-0000-0000-000035020000}" name="Column552"/>
    <tableColumn id="566" xr3:uid="{00000000-0010-0000-0000-000036020000}" name="Column553"/>
    <tableColumn id="567" xr3:uid="{00000000-0010-0000-0000-000037020000}" name="Column554"/>
    <tableColumn id="568" xr3:uid="{00000000-0010-0000-0000-000038020000}" name="Column555"/>
    <tableColumn id="569" xr3:uid="{00000000-0010-0000-0000-000039020000}" name="Column556"/>
    <tableColumn id="570" xr3:uid="{00000000-0010-0000-0000-00003A020000}" name="Column557"/>
    <tableColumn id="571" xr3:uid="{00000000-0010-0000-0000-00003B020000}" name="Column558"/>
    <tableColumn id="572" xr3:uid="{00000000-0010-0000-0000-00003C020000}" name="Column559"/>
    <tableColumn id="573" xr3:uid="{00000000-0010-0000-0000-00003D020000}" name="Column560"/>
    <tableColumn id="574" xr3:uid="{00000000-0010-0000-0000-00003E020000}" name="Column561"/>
    <tableColumn id="575" xr3:uid="{00000000-0010-0000-0000-00003F020000}" name="Column562"/>
    <tableColumn id="576" xr3:uid="{00000000-0010-0000-0000-000040020000}" name="Column563"/>
    <tableColumn id="577" xr3:uid="{00000000-0010-0000-0000-000041020000}" name="Column564"/>
    <tableColumn id="578" xr3:uid="{00000000-0010-0000-0000-000042020000}" name="Column565"/>
    <tableColumn id="579" xr3:uid="{00000000-0010-0000-0000-000043020000}" name="Column566"/>
    <tableColumn id="580" xr3:uid="{00000000-0010-0000-0000-000044020000}" name="Column567"/>
    <tableColumn id="581" xr3:uid="{00000000-0010-0000-0000-000045020000}" name="Column568"/>
    <tableColumn id="582" xr3:uid="{00000000-0010-0000-0000-000046020000}" name="Column569"/>
    <tableColumn id="583" xr3:uid="{00000000-0010-0000-0000-000047020000}" name="Column570"/>
    <tableColumn id="584" xr3:uid="{00000000-0010-0000-0000-000048020000}" name="Column571"/>
    <tableColumn id="585" xr3:uid="{00000000-0010-0000-0000-000049020000}" name="Column572"/>
    <tableColumn id="586" xr3:uid="{00000000-0010-0000-0000-00004A020000}" name="Column573"/>
    <tableColumn id="587" xr3:uid="{00000000-0010-0000-0000-00004B020000}" name="Column574"/>
    <tableColumn id="588" xr3:uid="{00000000-0010-0000-0000-00004C020000}" name="Column575"/>
    <tableColumn id="589" xr3:uid="{00000000-0010-0000-0000-00004D020000}" name="Column576"/>
    <tableColumn id="590" xr3:uid="{00000000-0010-0000-0000-00004E020000}" name="Column577"/>
    <tableColumn id="591" xr3:uid="{00000000-0010-0000-0000-00004F020000}" name="Column578"/>
    <tableColumn id="592" xr3:uid="{00000000-0010-0000-0000-000050020000}" name="Column579"/>
    <tableColumn id="593" xr3:uid="{00000000-0010-0000-0000-000051020000}" name="Column580"/>
    <tableColumn id="594" xr3:uid="{00000000-0010-0000-0000-000052020000}" name="Column581"/>
    <tableColumn id="595" xr3:uid="{00000000-0010-0000-0000-000053020000}" name="Column582"/>
    <tableColumn id="596" xr3:uid="{00000000-0010-0000-0000-000054020000}" name="Column583"/>
    <tableColumn id="597" xr3:uid="{00000000-0010-0000-0000-000055020000}" name="Column584"/>
    <tableColumn id="598" xr3:uid="{00000000-0010-0000-0000-000056020000}" name="Column585"/>
    <tableColumn id="599" xr3:uid="{00000000-0010-0000-0000-000057020000}" name="Column586"/>
    <tableColumn id="600" xr3:uid="{00000000-0010-0000-0000-000058020000}" name="Column587"/>
    <tableColumn id="601" xr3:uid="{00000000-0010-0000-0000-000059020000}" name="Column588"/>
    <tableColumn id="602" xr3:uid="{00000000-0010-0000-0000-00005A020000}" name="Column589"/>
    <tableColumn id="603" xr3:uid="{00000000-0010-0000-0000-00005B020000}" name="Column590"/>
    <tableColumn id="604" xr3:uid="{00000000-0010-0000-0000-00005C020000}" name="Column591"/>
    <tableColumn id="605" xr3:uid="{00000000-0010-0000-0000-00005D020000}" name="Column592"/>
    <tableColumn id="606" xr3:uid="{00000000-0010-0000-0000-00005E020000}" name="Column593"/>
    <tableColumn id="607" xr3:uid="{00000000-0010-0000-0000-00005F020000}" name="Column594"/>
    <tableColumn id="608" xr3:uid="{00000000-0010-0000-0000-000060020000}" name="Column595"/>
    <tableColumn id="609" xr3:uid="{00000000-0010-0000-0000-000061020000}" name="Column596"/>
    <tableColumn id="610" xr3:uid="{00000000-0010-0000-0000-000062020000}" name="Column597"/>
    <tableColumn id="611" xr3:uid="{00000000-0010-0000-0000-000063020000}" name="Column598"/>
    <tableColumn id="612" xr3:uid="{00000000-0010-0000-0000-000064020000}" name="Column599"/>
    <tableColumn id="613" xr3:uid="{00000000-0010-0000-0000-000065020000}" name="Column600"/>
    <tableColumn id="614" xr3:uid="{00000000-0010-0000-0000-000066020000}" name="Column601"/>
    <tableColumn id="615" xr3:uid="{00000000-0010-0000-0000-000067020000}" name="Column602"/>
    <tableColumn id="616" xr3:uid="{00000000-0010-0000-0000-000068020000}" name="Column603"/>
    <tableColumn id="617" xr3:uid="{00000000-0010-0000-0000-000069020000}" name="Column604"/>
    <tableColumn id="618" xr3:uid="{00000000-0010-0000-0000-00006A020000}" name="Column605"/>
    <tableColumn id="619" xr3:uid="{00000000-0010-0000-0000-00006B020000}" name="Column606"/>
    <tableColumn id="620" xr3:uid="{00000000-0010-0000-0000-00006C020000}" name="Column607"/>
    <tableColumn id="621" xr3:uid="{00000000-0010-0000-0000-00006D020000}" name="Column608"/>
    <tableColumn id="622" xr3:uid="{00000000-0010-0000-0000-00006E020000}" name="Column609"/>
    <tableColumn id="623" xr3:uid="{00000000-0010-0000-0000-00006F020000}" name="Column610"/>
    <tableColumn id="624" xr3:uid="{00000000-0010-0000-0000-000070020000}" name="Column611"/>
    <tableColumn id="625" xr3:uid="{00000000-0010-0000-0000-000071020000}" name="Column612"/>
    <tableColumn id="626" xr3:uid="{00000000-0010-0000-0000-000072020000}" name="Column613"/>
    <tableColumn id="627" xr3:uid="{00000000-0010-0000-0000-000073020000}" name="Column614"/>
    <tableColumn id="628" xr3:uid="{00000000-0010-0000-0000-000074020000}" name="Column615"/>
    <tableColumn id="629" xr3:uid="{00000000-0010-0000-0000-000075020000}" name="Column616"/>
    <tableColumn id="630" xr3:uid="{00000000-0010-0000-0000-000076020000}" name="Column617"/>
    <tableColumn id="631" xr3:uid="{00000000-0010-0000-0000-000077020000}" name="Column618"/>
    <tableColumn id="632" xr3:uid="{00000000-0010-0000-0000-000078020000}" name="Column619"/>
    <tableColumn id="633" xr3:uid="{00000000-0010-0000-0000-000079020000}" name="Column620"/>
    <tableColumn id="634" xr3:uid="{00000000-0010-0000-0000-00007A020000}" name="Column621"/>
    <tableColumn id="635" xr3:uid="{00000000-0010-0000-0000-00007B020000}" name="Column622"/>
    <tableColumn id="636" xr3:uid="{00000000-0010-0000-0000-00007C020000}" name="Column623"/>
    <tableColumn id="637" xr3:uid="{00000000-0010-0000-0000-00007D020000}" name="Column624"/>
    <tableColumn id="638" xr3:uid="{00000000-0010-0000-0000-00007E020000}" name="Column625"/>
    <tableColumn id="639" xr3:uid="{00000000-0010-0000-0000-00007F020000}" name="Column626"/>
    <tableColumn id="640" xr3:uid="{00000000-0010-0000-0000-000080020000}" name="Column627"/>
    <tableColumn id="641" xr3:uid="{00000000-0010-0000-0000-000081020000}" name="Column628"/>
    <tableColumn id="642" xr3:uid="{00000000-0010-0000-0000-000082020000}" name="Column629"/>
    <tableColumn id="643" xr3:uid="{00000000-0010-0000-0000-000083020000}" name="Column630"/>
    <tableColumn id="644" xr3:uid="{00000000-0010-0000-0000-000084020000}" name="Column631"/>
    <tableColumn id="645" xr3:uid="{00000000-0010-0000-0000-000085020000}" name="Column632"/>
    <tableColumn id="646" xr3:uid="{00000000-0010-0000-0000-000086020000}" name="Column633"/>
    <tableColumn id="647" xr3:uid="{00000000-0010-0000-0000-000087020000}" name="Column634"/>
    <tableColumn id="648" xr3:uid="{00000000-0010-0000-0000-000088020000}" name="Column635"/>
    <tableColumn id="649" xr3:uid="{00000000-0010-0000-0000-000089020000}" name="Column636"/>
    <tableColumn id="650" xr3:uid="{00000000-0010-0000-0000-00008A020000}" name="Column637"/>
    <tableColumn id="651" xr3:uid="{00000000-0010-0000-0000-00008B020000}" name="Column638"/>
    <tableColumn id="652" xr3:uid="{00000000-0010-0000-0000-00008C020000}" name="Column639"/>
    <tableColumn id="653" xr3:uid="{00000000-0010-0000-0000-00008D020000}" name="Column640"/>
    <tableColumn id="654" xr3:uid="{00000000-0010-0000-0000-00008E020000}" name="Column641"/>
    <tableColumn id="655" xr3:uid="{00000000-0010-0000-0000-00008F020000}" name="Column642"/>
    <tableColumn id="656" xr3:uid="{00000000-0010-0000-0000-000090020000}" name="Column643"/>
    <tableColumn id="657" xr3:uid="{00000000-0010-0000-0000-000091020000}" name="Column644"/>
    <tableColumn id="658" xr3:uid="{00000000-0010-0000-0000-000092020000}" name="Column645"/>
    <tableColumn id="659" xr3:uid="{00000000-0010-0000-0000-000093020000}" name="Column646"/>
    <tableColumn id="660" xr3:uid="{00000000-0010-0000-0000-000094020000}" name="Column647"/>
    <tableColumn id="661" xr3:uid="{00000000-0010-0000-0000-000095020000}" name="Column648"/>
    <tableColumn id="662" xr3:uid="{00000000-0010-0000-0000-000096020000}" name="Column649"/>
    <tableColumn id="663" xr3:uid="{00000000-0010-0000-0000-000097020000}" name="Column650"/>
    <tableColumn id="664" xr3:uid="{00000000-0010-0000-0000-000098020000}" name="Column651"/>
    <tableColumn id="665" xr3:uid="{00000000-0010-0000-0000-000099020000}" name="Column652"/>
    <tableColumn id="666" xr3:uid="{00000000-0010-0000-0000-00009A020000}" name="Column653"/>
    <tableColumn id="667" xr3:uid="{00000000-0010-0000-0000-00009B020000}" name="Column654"/>
    <tableColumn id="668" xr3:uid="{00000000-0010-0000-0000-00009C020000}" name="Column655"/>
    <tableColumn id="669" xr3:uid="{00000000-0010-0000-0000-00009D020000}" name="Column656"/>
    <tableColumn id="670" xr3:uid="{00000000-0010-0000-0000-00009E020000}" name="Column657"/>
    <tableColumn id="671" xr3:uid="{00000000-0010-0000-0000-00009F020000}" name="Column658"/>
    <tableColumn id="672" xr3:uid="{00000000-0010-0000-0000-0000A0020000}" name="Column659"/>
    <tableColumn id="673" xr3:uid="{00000000-0010-0000-0000-0000A1020000}" name="Column660"/>
    <tableColumn id="674" xr3:uid="{00000000-0010-0000-0000-0000A2020000}" name="Column661"/>
    <tableColumn id="675" xr3:uid="{00000000-0010-0000-0000-0000A3020000}" name="Column662"/>
    <tableColumn id="676" xr3:uid="{00000000-0010-0000-0000-0000A4020000}" name="Column663"/>
    <tableColumn id="677" xr3:uid="{00000000-0010-0000-0000-0000A5020000}" name="Column664"/>
    <tableColumn id="678" xr3:uid="{00000000-0010-0000-0000-0000A6020000}" name="Column665"/>
    <tableColumn id="679" xr3:uid="{00000000-0010-0000-0000-0000A7020000}" name="Column666"/>
    <tableColumn id="680" xr3:uid="{00000000-0010-0000-0000-0000A8020000}" name="Column667"/>
    <tableColumn id="681" xr3:uid="{00000000-0010-0000-0000-0000A9020000}" name="Column668"/>
    <tableColumn id="682" xr3:uid="{00000000-0010-0000-0000-0000AA020000}" name="Column669"/>
    <tableColumn id="683" xr3:uid="{00000000-0010-0000-0000-0000AB020000}" name="Column670"/>
    <tableColumn id="684" xr3:uid="{00000000-0010-0000-0000-0000AC020000}" name="Column671"/>
    <tableColumn id="685" xr3:uid="{00000000-0010-0000-0000-0000AD020000}" name="Column672"/>
    <tableColumn id="686" xr3:uid="{00000000-0010-0000-0000-0000AE020000}" name="Column673"/>
    <tableColumn id="687" xr3:uid="{00000000-0010-0000-0000-0000AF020000}" name="Column674"/>
    <tableColumn id="688" xr3:uid="{00000000-0010-0000-0000-0000B0020000}" name="Column675"/>
    <tableColumn id="689" xr3:uid="{00000000-0010-0000-0000-0000B1020000}" name="Column676"/>
    <tableColumn id="690" xr3:uid="{00000000-0010-0000-0000-0000B2020000}" name="Column677"/>
    <tableColumn id="691" xr3:uid="{00000000-0010-0000-0000-0000B3020000}" name="Column678"/>
    <tableColumn id="692" xr3:uid="{00000000-0010-0000-0000-0000B4020000}" name="Column679"/>
    <tableColumn id="693" xr3:uid="{00000000-0010-0000-0000-0000B5020000}" name="Column680"/>
    <tableColumn id="694" xr3:uid="{00000000-0010-0000-0000-0000B6020000}" name="Column681"/>
    <tableColumn id="695" xr3:uid="{00000000-0010-0000-0000-0000B7020000}" name="Column682"/>
    <tableColumn id="696" xr3:uid="{00000000-0010-0000-0000-0000B8020000}" name="Column683"/>
    <tableColumn id="697" xr3:uid="{00000000-0010-0000-0000-0000B9020000}" name="Column684"/>
    <tableColumn id="698" xr3:uid="{00000000-0010-0000-0000-0000BA020000}" name="Column685"/>
    <tableColumn id="699" xr3:uid="{00000000-0010-0000-0000-0000BB020000}" name="Column686"/>
    <tableColumn id="700" xr3:uid="{00000000-0010-0000-0000-0000BC020000}" name="Column687"/>
    <tableColumn id="701" xr3:uid="{00000000-0010-0000-0000-0000BD020000}" name="Column688"/>
    <tableColumn id="702" xr3:uid="{00000000-0010-0000-0000-0000BE020000}" name="Column689"/>
    <tableColumn id="703" xr3:uid="{00000000-0010-0000-0000-0000BF020000}" name="Column690"/>
    <tableColumn id="704" xr3:uid="{00000000-0010-0000-0000-0000C0020000}" name="Column691"/>
    <tableColumn id="705" xr3:uid="{00000000-0010-0000-0000-0000C1020000}" name="Column692"/>
    <tableColumn id="706" xr3:uid="{00000000-0010-0000-0000-0000C2020000}" name="Column693"/>
    <tableColumn id="707" xr3:uid="{00000000-0010-0000-0000-0000C3020000}" name="Column694"/>
    <tableColumn id="708" xr3:uid="{00000000-0010-0000-0000-0000C4020000}" name="Column695"/>
    <tableColumn id="709" xr3:uid="{00000000-0010-0000-0000-0000C5020000}" name="Column696"/>
    <tableColumn id="710" xr3:uid="{00000000-0010-0000-0000-0000C6020000}" name="Column697"/>
    <tableColumn id="711" xr3:uid="{00000000-0010-0000-0000-0000C7020000}" name="Column698"/>
    <tableColumn id="712" xr3:uid="{00000000-0010-0000-0000-0000C8020000}" name="Column699"/>
    <tableColumn id="713" xr3:uid="{00000000-0010-0000-0000-0000C9020000}" name="Column700"/>
    <tableColumn id="714" xr3:uid="{00000000-0010-0000-0000-0000CA020000}" name="Column701"/>
    <tableColumn id="715" xr3:uid="{00000000-0010-0000-0000-0000CB020000}" name="Column702"/>
    <tableColumn id="716" xr3:uid="{00000000-0010-0000-0000-0000CC020000}" name="Column703"/>
    <tableColumn id="717" xr3:uid="{00000000-0010-0000-0000-0000CD020000}" name="Column704"/>
    <tableColumn id="718" xr3:uid="{00000000-0010-0000-0000-0000CE020000}" name="Column705"/>
    <tableColumn id="719" xr3:uid="{00000000-0010-0000-0000-0000CF020000}" name="Column706"/>
    <tableColumn id="720" xr3:uid="{00000000-0010-0000-0000-0000D0020000}" name="Column707"/>
    <tableColumn id="721" xr3:uid="{00000000-0010-0000-0000-0000D1020000}" name="Column708"/>
    <tableColumn id="722" xr3:uid="{00000000-0010-0000-0000-0000D2020000}" name="Column709"/>
    <tableColumn id="723" xr3:uid="{00000000-0010-0000-0000-0000D3020000}" name="Column710"/>
    <tableColumn id="724" xr3:uid="{00000000-0010-0000-0000-0000D4020000}" name="Column711"/>
    <tableColumn id="725" xr3:uid="{00000000-0010-0000-0000-0000D5020000}" name="Column712"/>
    <tableColumn id="726" xr3:uid="{00000000-0010-0000-0000-0000D6020000}" name="Column713"/>
    <tableColumn id="727" xr3:uid="{00000000-0010-0000-0000-0000D7020000}" name="Column714"/>
    <tableColumn id="728" xr3:uid="{00000000-0010-0000-0000-0000D8020000}" name="Column715"/>
    <tableColumn id="729" xr3:uid="{00000000-0010-0000-0000-0000D9020000}" name="Column716"/>
    <tableColumn id="730" xr3:uid="{00000000-0010-0000-0000-0000DA020000}" name="Column717"/>
    <tableColumn id="731" xr3:uid="{00000000-0010-0000-0000-0000DB020000}" name="Column718"/>
    <tableColumn id="732" xr3:uid="{00000000-0010-0000-0000-0000DC020000}" name="Column719"/>
    <tableColumn id="733" xr3:uid="{00000000-0010-0000-0000-0000DD020000}" name="Column720"/>
    <tableColumn id="734" xr3:uid="{00000000-0010-0000-0000-0000DE020000}" name="Column721"/>
    <tableColumn id="735" xr3:uid="{00000000-0010-0000-0000-0000DF020000}" name="Column722"/>
    <tableColumn id="736" xr3:uid="{00000000-0010-0000-0000-0000E0020000}" name="Column723"/>
    <tableColumn id="737" xr3:uid="{00000000-0010-0000-0000-0000E1020000}" name="Column724"/>
    <tableColumn id="738" xr3:uid="{00000000-0010-0000-0000-0000E2020000}" name="Column725"/>
    <tableColumn id="739" xr3:uid="{00000000-0010-0000-0000-0000E3020000}" name="Column726"/>
    <tableColumn id="740" xr3:uid="{00000000-0010-0000-0000-0000E4020000}" name="Column727"/>
    <tableColumn id="741" xr3:uid="{00000000-0010-0000-0000-0000E5020000}" name="Column728"/>
    <tableColumn id="742" xr3:uid="{00000000-0010-0000-0000-0000E6020000}" name="Column729"/>
    <tableColumn id="743" xr3:uid="{00000000-0010-0000-0000-0000E7020000}" name="Column730"/>
    <tableColumn id="744" xr3:uid="{00000000-0010-0000-0000-0000E8020000}" name="Column731"/>
    <tableColumn id="745" xr3:uid="{00000000-0010-0000-0000-0000E9020000}" name="Column732"/>
    <tableColumn id="746" xr3:uid="{00000000-0010-0000-0000-0000EA020000}" name="Column733"/>
    <tableColumn id="747" xr3:uid="{00000000-0010-0000-0000-0000EB020000}" name="Column734"/>
    <tableColumn id="748" xr3:uid="{00000000-0010-0000-0000-0000EC020000}" name="Column735"/>
    <tableColumn id="749" xr3:uid="{00000000-0010-0000-0000-0000ED020000}" name="Column736"/>
    <tableColumn id="750" xr3:uid="{00000000-0010-0000-0000-0000EE020000}" name="Column737"/>
    <tableColumn id="751" xr3:uid="{00000000-0010-0000-0000-0000EF020000}" name="Column738"/>
    <tableColumn id="752" xr3:uid="{00000000-0010-0000-0000-0000F0020000}" name="Column739"/>
    <tableColumn id="753" xr3:uid="{00000000-0010-0000-0000-0000F1020000}" name="Column740"/>
    <tableColumn id="754" xr3:uid="{00000000-0010-0000-0000-0000F2020000}" name="Column741"/>
    <tableColumn id="755" xr3:uid="{00000000-0010-0000-0000-0000F3020000}" name="Column742"/>
    <tableColumn id="756" xr3:uid="{00000000-0010-0000-0000-0000F4020000}" name="Column743"/>
    <tableColumn id="757" xr3:uid="{00000000-0010-0000-0000-0000F5020000}" name="Column744"/>
    <tableColumn id="758" xr3:uid="{00000000-0010-0000-0000-0000F6020000}" name="Column745"/>
    <tableColumn id="759" xr3:uid="{00000000-0010-0000-0000-0000F7020000}" name="Column746"/>
    <tableColumn id="760" xr3:uid="{00000000-0010-0000-0000-0000F8020000}" name="Column747"/>
    <tableColumn id="761" xr3:uid="{00000000-0010-0000-0000-0000F9020000}" name="Column748"/>
    <tableColumn id="762" xr3:uid="{00000000-0010-0000-0000-0000FA020000}" name="Column749"/>
    <tableColumn id="763" xr3:uid="{00000000-0010-0000-0000-0000FB020000}" name="Column750"/>
    <tableColumn id="764" xr3:uid="{00000000-0010-0000-0000-0000FC020000}" name="Column751"/>
    <tableColumn id="765" xr3:uid="{00000000-0010-0000-0000-0000FD020000}" name="Column752"/>
    <tableColumn id="766" xr3:uid="{00000000-0010-0000-0000-0000FE020000}" name="Column753"/>
    <tableColumn id="767" xr3:uid="{00000000-0010-0000-0000-0000FF020000}" name="Column754"/>
    <tableColumn id="768" xr3:uid="{00000000-0010-0000-0000-000000030000}" name="Column755"/>
    <tableColumn id="769" xr3:uid="{00000000-0010-0000-0000-000001030000}" name="Column756"/>
    <tableColumn id="770" xr3:uid="{00000000-0010-0000-0000-000002030000}" name="Column757"/>
    <tableColumn id="771" xr3:uid="{00000000-0010-0000-0000-000003030000}" name="Column758"/>
    <tableColumn id="772" xr3:uid="{00000000-0010-0000-0000-000004030000}" name="Column759"/>
    <tableColumn id="773" xr3:uid="{00000000-0010-0000-0000-000005030000}" name="Column760"/>
    <tableColumn id="774" xr3:uid="{00000000-0010-0000-0000-000006030000}" name="Column761"/>
    <tableColumn id="775" xr3:uid="{00000000-0010-0000-0000-000007030000}" name="Column762"/>
    <tableColumn id="776" xr3:uid="{00000000-0010-0000-0000-000008030000}" name="Column763"/>
    <tableColumn id="777" xr3:uid="{00000000-0010-0000-0000-000009030000}" name="Column764"/>
    <tableColumn id="778" xr3:uid="{00000000-0010-0000-0000-00000A030000}" name="Column765"/>
    <tableColumn id="779" xr3:uid="{00000000-0010-0000-0000-00000B030000}" name="Column766"/>
    <tableColumn id="780" xr3:uid="{00000000-0010-0000-0000-00000C030000}" name="Column767"/>
    <tableColumn id="781" xr3:uid="{00000000-0010-0000-0000-00000D030000}" name="Column768"/>
    <tableColumn id="782" xr3:uid="{00000000-0010-0000-0000-00000E030000}" name="Column769"/>
    <tableColumn id="783" xr3:uid="{00000000-0010-0000-0000-00000F030000}" name="Column770"/>
    <tableColumn id="784" xr3:uid="{00000000-0010-0000-0000-000010030000}" name="Column771"/>
    <tableColumn id="785" xr3:uid="{00000000-0010-0000-0000-000011030000}" name="Column772"/>
    <tableColumn id="786" xr3:uid="{00000000-0010-0000-0000-000012030000}" name="Column773"/>
    <tableColumn id="787" xr3:uid="{00000000-0010-0000-0000-000013030000}" name="Column774"/>
    <tableColumn id="788" xr3:uid="{00000000-0010-0000-0000-000014030000}" name="Column775"/>
    <tableColumn id="789" xr3:uid="{00000000-0010-0000-0000-000015030000}" name="Column776"/>
    <tableColumn id="790" xr3:uid="{00000000-0010-0000-0000-000016030000}" name="Column777"/>
    <tableColumn id="791" xr3:uid="{00000000-0010-0000-0000-000017030000}" name="Column778"/>
    <tableColumn id="792" xr3:uid="{00000000-0010-0000-0000-000018030000}" name="Column779"/>
    <tableColumn id="793" xr3:uid="{00000000-0010-0000-0000-000019030000}" name="Column780"/>
    <tableColumn id="794" xr3:uid="{00000000-0010-0000-0000-00001A030000}" name="Column781"/>
    <tableColumn id="795" xr3:uid="{00000000-0010-0000-0000-00001B030000}" name="Column782"/>
    <tableColumn id="796" xr3:uid="{00000000-0010-0000-0000-00001C030000}" name="Column783"/>
    <tableColumn id="797" xr3:uid="{00000000-0010-0000-0000-00001D030000}" name="Column784"/>
    <tableColumn id="798" xr3:uid="{00000000-0010-0000-0000-00001E030000}" name="Column785"/>
    <tableColumn id="799" xr3:uid="{00000000-0010-0000-0000-00001F030000}" name="Column786"/>
    <tableColumn id="800" xr3:uid="{00000000-0010-0000-0000-000020030000}" name="Column787"/>
    <tableColumn id="801" xr3:uid="{00000000-0010-0000-0000-000021030000}" name="Column788"/>
    <tableColumn id="802" xr3:uid="{00000000-0010-0000-0000-000022030000}" name="Column789"/>
    <tableColumn id="803" xr3:uid="{00000000-0010-0000-0000-000023030000}" name="Column790"/>
    <tableColumn id="804" xr3:uid="{00000000-0010-0000-0000-000024030000}" name="Column791"/>
    <tableColumn id="805" xr3:uid="{00000000-0010-0000-0000-000025030000}" name="Column792"/>
    <tableColumn id="806" xr3:uid="{00000000-0010-0000-0000-000026030000}" name="Column793"/>
    <tableColumn id="807" xr3:uid="{00000000-0010-0000-0000-000027030000}" name="Column794"/>
    <tableColumn id="808" xr3:uid="{00000000-0010-0000-0000-000028030000}" name="Column795"/>
    <tableColumn id="809" xr3:uid="{00000000-0010-0000-0000-000029030000}" name="Column796"/>
    <tableColumn id="810" xr3:uid="{00000000-0010-0000-0000-00002A030000}" name="Column797"/>
    <tableColumn id="811" xr3:uid="{00000000-0010-0000-0000-00002B030000}" name="Column798"/>
    <tableColumn id="812" xr3:uid="{00000000-0010-0000-0000-00002C030000}" name="Column799"/>
    <tableColumn id="813" xr3:uid="{00000000-0010-0000-0000-00002D030000}" name="Column800"/>
    <tableColumn id="814" xr3:uid="{00000000-0010-0000-0000-00002E030000}" name="Column801"/>
    <tableColumn id="815" xr3:uid="{00000000-0010-0000-0000-00002F030000}" name="Column802"/>
    <tableColumn id="816" xr3:uid="{00000000-0010-0000-0000-000030030000}" name="Column803"/>
    <tableColumn id="817" xr3:uid="{00000000-0010-0000-0000-000031030000}" name="Column804"/>
    <tableColumn id="818" xr3:uid="{00000000-0010-0000-0000-000032030000}" name="Column805"/>
    <tableColumn id="819" xr3:uid="{00000000-0010-0000-0000-000033030000}" name="Column806"/>
    <tableColumn id="820" xr3:uid="{00000000-0010-0000-0000-000034030000}" name="Column807"/>
    <tableColumn id="821" xr3:uid="{00000000-0010-0000-0000-000035030000}" name="Column808"/>
    <tableColumn id="822" xr3:uid="{00000000-0010-0000-0000-000036030000}" name="Column809"/>
    <tableColumn id="823" xr3:uid="{00000000-0010-0000-0000-000037030000}" name="Column810"/>
    <tableColumn id="824" xr3:uid="{00000000-0010-0000-0000-000038030000}" name="Column811"/>
    <tableColumn id="825" xr3:uid="{00000000-0010-0000-0000-000039030000}" name="Column812"/>
    <tableColumn id="826" xr3:uid="{00000000-0010-0000-0000-00003A030000}" name="Column813"/>
    <tableColumn id="827" xr3:uid="{00000000-0010-0000-0000-00003B030000}" name="Column814"/>
    <tableColumn id="828" xr3:uid="{00000000-0010-0000-0000-00003C030000}" name="Column815"/>
    <tableColumn id="829" xr3:uid="{00000000-0010-0000-0000-00003D030000}" name="Column816"/>
    <tableColumn id="830" xr3:uid="{00000000-0010-0000-0000-00003E030000}" name="Column817"/>
    <tableColumn id="831" xr3:uid="{00000000-0010-0000-0000-00003F030000}" name="Column818"/>
    <tableColumn id="832" xr3:uid="{00000000-0010-0000-0000-000040030000}" name="Column819"/>
    <tableColumn id="833" xr3:uid="{00000000-0010-0000-0000-000041030000}" name="Column820"/>
    <tableColumn id="834" xr3:uid="{00000000-0010-0000-0000-000042030000}" name="Column821"/>
    <tableColumn id="835" xr3:uid="{00000000-0010-0000-0000-000043030000}" name="Column822"/>
    <tableColumn id="836" xr3:uid="{00000000-0010-0000-0000-000044030000}" name="Column823"/>
    <tableColumn id="837" xr3:uid="{00000000-0010-0000-0000-000045030000}" name="Column824"/>
    <tableColumn id="838" xr3:uid="{00000000-0010-0000-0000-000046030000}" name="Column825"/>
    <tableColumn id="839" xr3:uid="{00000000-0010-0000-0000-000047030000}" name="Column826"/>
    <tableColumn id="840" xr3:uid="{00000000-0010-0000-0000-000048030000}" name="Column827"/>
    <tableColumn id="841" xr3:uid="{00000000-0010-0000-0000-000049030000}" name="Column828"/>
    <tableColumn id="842" xr3:uid="{00000000-0010-0000-0000-00004A030000}" name="Column829"/>
    <tableColumn id="843" xr3:uid="{00000000-0010-0000-0000-00004B030000}" name="Column830"/>
    <tableColumn id="844" xr3:uid="{00000000-0010-0000-0000-00004C030000}" name="Column831"/>
    <tableColumn id="845" xr3:uid="{00000000-0010-0000-0000-00004D030000}" name="Column832"/>
    <tableColumn id="846" xr3:uid="{00000000-0010-0000-0000-00004E030000}" name="Column833"/>
    <tableColumn id="847" xr3:uid="{00000000-0010-0000-0000-00004F030000}" name="Column834"/>
    <tableColumn id="848" xr3:uid="{00000000-0010-0000-0000-000050030000}" name="Column835"/>
    <tableColumn id="849" xr3:uid="{00000000-0010-0000-0000-000051030000}" name="Column836"/>
    <tableColumn id="850" xr3:uid="{00000000-0010-0000-0000-000052030000}" name="Column837"/>
    <tableColumn id="851" xr3:uid="{00000000-0010-0000-0000-000053030000}" name="Column838"/>
    <tableColumn id="852" xr3:uid="{00000000-0010-0000-0000-000054030000}" name="Column839"/>
    <tableColumn id="853" xr3:uid="{00000000-0010-0000-0000-000055030000}" name="Column840"/>
    <tableColumn id="854" xr3:uid="{00000000-0010-0000-0000-000056030000}" name="Column841"/>
    <tableColumn id="855" xr3:uid="{00000000-0010-0000-0000-000057030000}" name="Column842"/>
    <tableColumn id="856" xr3:uid="{00000000-0010-0000-0000-000058030000}" name="Column843"/>
    <tableColumn id="857" xr3:uid="{00000000-0010-0000-0000-000059030000}" name="Column844"/>
    <tableColumn id="858" xr3:uid="{00000000-0010-0000-0000-00005A030000}" name="Column845"/>
    <tableColumn id="859" xr3:uid="{00000000-0010-0000-0000-00005B030000}" name="Column846"/>
    <tableColumn id="860" xr3:uid="{00000000-0010-0000-0000-00005C030000}" name="Column847"/>
    <tableColumn id="861" xr3:uid="{00000000-0010-0000-0000-00005D030000}" name="Column848"/>
    <tableColumn id="862" xr3:uid="{00000000-0010-0000-0000-00005E030000}" name="Column849"/>
    <tableColumn id="863" xr3:uid="{00000000-0010-0000-0000-00005F030000}" name="Column850"/>
    <tableColumn id="864" xr3:uid="{00000000-0010-0000-0000-000060030000}" name="Column851"/>
    <tableColumn id="865" xr3:uid="{00000000-0010-0000-0000-000061030000}" name="Column852"/>
    <tableColumn id="866" xr3:uid="{00000000-0010-0000-0000-000062030000}" name="Column853"/>
    <tableColumn id="867" xr3:uid="{00000000-0010-0000-0000-000063030000}" name="Column854"/>
    <tableColumn id="868" xr3:uid="{00000000-0010-0000-0000-000064030000}" name="Column855"/>
    <tableColumn id="869" xr3:uid="{00000000-0010-0000-0000-000065030000}" name="Column856"/>
    <tableColumn id="870" xr3:uid="{00000000-0010-0000-0000-000066030000}" name="Column857"/>
    <tableColumn id="871" xr3:uid="{00000000-0010-0000-0000-000067030000}" name="Column858"/>
    <tableColumn id="872" xr3:uid="{00000000-0010-0000-0000-000068030000}" name="Column859"/>
    <tableColumn id="873" xr3:uid="{00000000-0010-0000-0000-000069030000}" name="Column860"/>
    <tableColumn id="874" xr3:uid="{00000000-0010-0000-0000-00006A030000}" name="Column861"/>
    <tableColumn id="875" xr3:uid="{00000000-0010-0000-0000-00006B030000}" name="Column862"/>
    <tableColumn id="876" xr3:uid="{00000000-0010-0000-0000-00006C030000}" name="Column863"/>
    <tableColumn id="877" xr3:uid="{00000000-0010-0000-0000-00006D030000}" name="Column864"/>
    <tableColumn id="878" xr3:uid="{00000000-0010-0000-0000-00006E030000}" name="Column865"/>
    <tableColumn id="879" xr3:uid="{00000000-0010-0000-0000-00006F030000}" name="Column866"/>
    <tableColumn id="880" xr3:uid="{00000000-0010-0000-0000-000070030000}" name="Column867"/>
    <tableColumn id="881" xr3:uid="{00000000-0010-0000-0000-000071030000}" name="Column868"/>
    <tableColumn id="882" xr3:uid="{00000000-0010-0000-0000-000072030000}" name="Column869"/>
    <tableColumn id="883" xr3:uid="{00000000-0010-0000-0000-000073030000}" name="Column870"/>
    <tableColumn id="884" xr3:uid="{00000000-0010-0000-0000-000074030000}" name="Column871"/>
    <tableColumn id="885" xr3:uid="{00000000-0010-0000-0000-000075030000}" name="Column872"/>
    <tableColumn id="886" xr3:uid="{00000000-0010-0000-0000-000076030000}" name="Column873"/>
    <tableColumn id="887" xr3:uid="{00000000-0010-0000-0000-000077030000}" name="Column874"/>
    <tableColumn id="888" xr3:uid="{00000000-0010-0000-0000-000078030000}" name="Column875"/>
    <tableColumn id="889" xr3:uid="{00000000-0010-0000-0000-000079030000}" name="Column876"/>
    <tableColumn id="890" xr3:uid="{00000000-0010-0000-0000-00007A030000}" name="Column877"/>
    <tableColumn id="891" xr3:uid="{00000000-0010-0000-0000-00007B030000}" name="Column878"/>
    <tableColumn id="892" xr3:uid="{00000000-0010-0000-0000-00007C030000}" name="Column879"/>
    <tableColumn id="893" xr3:uid="{00000000-0010-0000-0000-00007D030000}" name="Column880"/>
    <tableColumn id="894" xr3:uid="{00000000-0010-0000-0000-00007E030000}" name="Column881"/>
    <tableColumn id="895" xr3:uid="{00000000-0010-0000-0000-00007F030000}" name="Column882"/>
    <tableColumn id="896" xr3:uid="{00000000-0010-0000-0000-000080030000}" name="Column883"/>
    <tableColumn id="897" xr3:uid="{00000000-0010-0000-0000-000081030000}" name="Column884"/>
    <tableColumn id="898" xr3:uid="{00000000-0010-0000-0000-000082030000}" name="Column885"/>
    <tableColumn id="899" xr3:uid="{00000000-0010-0000-0000-000083030000}" name="Column886"/>
    <tableColumn id="900" xr3:uid="{00000000-0010-0000-0000-000084030000}" name="Column887"/>
    <tableColumn id="901" xr3:uid="{00000000-0010-0000-0000-000085030000}" name="Column888"/>
    <tableColumn id="902" xr3:uid="{00000000-0010-0000-0000-000086030000}" name="Column889"/>
    <tableColumn id="903" xr3:uid="{00000000-0010-0000-0000-000087030000}" name="Column890"/>
    <tableColumn id="904" xr3:uid="{00000000-0010-0000-0000-000088030000}" name="Column891"/>
    <tableColumn id="905" xr3:uid="{00000000-0010-0000-0000-000089030000}" name="Column892"/>
    <tableColumn id="906" xr3:uid="{00000000-0010-0000-0000-00008A030000}" name="Column893"/>
    <tableColumn id="907" xr3:uid="{00000000-0010-0000-0000-00008B030000}" name="Column894"/>
    <tableColumn id="908" xr3:uid="{00000000-0010-0000-0000-00008C030000}" name="Column895"/>
    <tableColumn id="909" xr3:uid="{00000000-0010-0000-0000-00008D030000}" name="Column896"/>
    <tableColumn id="910" xr3:uid="{00000000-0010-0000-0000-00008E030000}" name="Column897"/>
    <tableColumn id="911" xr3:uid="{00000000-0010-0000-0000-00008F030000}" name="Column898"/>
    <tableColumn id="912" xr3:uid="{00000000-0010-0000-0000-000090030000}" name="Column899"/>
    <tableColumn id="913" xr3:uid="{00000000-0010-0000-0000-000091030000}" name="Column900"/>
    <tableColumn id="914" xr3:uid="{00000000-0010-0000-0000-000092030000}" name="Column901"/>
    <tableColumn id="915" xr3:uid="{00000000-0010-0000-0000-000093030000}" name="Column902"/>
    <tableColumn id="916" xr3:uid="{00000000-0010-0000-0000-000094030000}" name="Column903"/>
    <tableColumn id="917" xr3:uid="{00000000-0010-0000-0000-000095030000}" name="Column904"/>
    <tableColumn id="918" xr3:uid="{00000000-0010-0000-0000-000096030000}" name="Column905"/>
    <tableColumn id="919" xr3:uid="{00000000-0010-0000-0000-000097030000}" name="Column906"/>
    <tableColumn id="920" xr3:uid="{00000000-0010-0000-0000-000098030000}" name="Column907"/>
    <tableColumn id="921" xr3:uid="{00000000-0010-0000-0000-000099030000}" name="Column908"/>
    <tableColumn id="922" xr3:uid="{00000000-0010-0000-0000-00009A030000}" name="Column909"/>
    <tableColumn id="923" xr3:uid="{00000000-0010-0000-0000-00009B030000}" name="Column910"/>
    <tableColumn id="924" xr3:uid="{00000000-0010-0000-0000-00009C030000}" name="Column911"/>
    <tableColumn id="925" xr3:uid="{00000000-0010-0000-0000-00009D030000}" name="Column912"/>
    <tableColumn id="926" xr3:uid="{00000000-0010-0000-0000-00009E030000}" name="Column913"/>
    <tableColumn id="927" xr3:uid="{00000000-0010-0000-0000-00009F030000}" name="Column914"/>
    <tableColumn id="928" xr3:uid="{00000000-0010-0000-0000-0000A0030000}" name="Column915"/>
    <tableColumn id="929" xr3:uid="{00000000-0010-0000-0000-0000A1030000}" name="Column916"/>
    <tableColumn id="930" xr3:uid="{00000000-0010-0000-0000-0000A2030000}" name="Column917"/>
    <tableColumn id="931" xr3:uid="{00000000-0010-0000-0000-0000A3030000}" name="Column918"/>
    <tableColumn id="932" xr3:uid="{00000000-0010-0000-0000-0000A4030000}" name="Column919"/>
    <tableColumn id="933" xr3:uid="{00000000-0010-0000-0000-0000A5030000}" name="Column920"/>
    <tableColumn id="934" xr3:uid="{00000000-0010-0000-0000-0000A6030000}" name="Column921"/>
    <tableColumn id="935" xr3:uid="{00000000-0010-0000-0000-0000A7030000}" name="Column922"/>
    <tableColumn id="936" xr3:uid="{00000000-0010-0000-0000-0000A8030000}" name="Column923"/>
    <tableColumn id="937" xr3:uid="{00000000-0010-0000-0000-0000A9030000}" name="Column924"/>
    <tableColumn id="938" xr3:uid="{00000000-0010-0000-0000-0000AA030000}" name="Column925"/>
    <tableColumn id="939" xr3:uid="{00000000-0010-0000-0000-0000AB030000}" name="Column926"/>
    <tableColumn id="940" xr3:uid="{00000000-0010-0000-0000-0000AC030000}" name="Column927"/>
    <tableColumn id="941" xr3:uid="{00000000-0010-0000-0000-0000AD030000}" name="Column928"/>
    <tableColumn id="942" xr3:uid="{00000000-0010-0000-0000-0000AE030000}" name="Column929"/>
    <tableColumn id="943" xr3:uid="{00000000-0010-0000-0000-0000AF030000}" name="Column930"/>
    <tableColumn id="944" xr3:uid="{00000000-0010-0000-0000-0000B0030000}" name="Column931"/>
    <tableColumn id="945" xr3:uid="{00000000-0010-0000-0000-0000B1030000}" name="Column932"/>
    <tableColumn id="946" xr3:uid="{00000000-0010-0000-0000-0000B2030000}" name="Column933"/>
    <tableColumn id="947" xr3:uid="{00000000-0010-0000-0000-0000B3030000}" name="Column934"/>
    <tableColumn id="948" xr3:uid="{00000000-0010-0000-0000-0000B4030000}" name="Column935"/>
    <tableColumn id="949" xr3:uid="{00000000-0010-0000-0000-0000B5030000}" name="Column936"/>
    <tableColumn id="950" xr3:uid="{00000000-0010-0000-0000-0000B6030000}" name="Column937"/>
    <tableColumn id="951" xr3:uid="{00000000-0010-0000-0000-0000B7030000}" name="Column938"/>
    <tableColumn id="952" xr3:uid="{00000000-0010-0000-0000-0000B8030000}" name="Column939"/>
    <tableColumn id="953" xr3:uid="{00000000-0010-0000-0000-0000B9030000}" name="Column940"/>
    <tableColumn id="954" xr3:uid="{00000000-0010-0000-0000-0000BA030000}" name="Column941"/>
    <tableColumn id="955" xr3:uid="{00000000-0010-0000-0000-0000BB030000}" name="Column942"/>
    <tableColumn id="956" xr3:uid="{00000000-0010-0000-0000-0000BC030000}" name="Column943"/>
    <tableColumn id="957" xr3:uid="{00000000-0010-0000-0000-0000BD030000}" name="Column944"/>
    <tableColumn id="958" xr3:uid="{00000000-0010-0000-0000-0000BE030000}" name="Column945"/>
    <tableColumn id="959" xr3:uid="{00000000-0010-0000-0000-0000BF030000}" name="Column946"/>
    <tableColumn id="960" xr3:uid="{00000000-0010-0000-0000-0000C0030000}" name="Column947"/>
    <tableColumn id="961" xr3:uid="{00000000-0010-0000-0000-0000C1030000}" name="Column948"/>
    <tableColumn id="962" xr3:uid="{00000000-0010-0000-0000-0000C2030000}" name="Column949"/>
    <tableColumn id="963" xr3:uid="{00000000-0010-0000-0000-0000C3030000}" name="Column950"/>
    <tableColumn id="964" xr3:uid="{00000000-0010-0000-0000-0000C4030000}" name="Column951"/>
    <tableColumn id="965" xr3:uid="{00000000-0010-0000-0000-0000C5030000}" name="Column952"/>
    <tableColumn id="966" xr3:uid="{00000000-0010-0000-0000-0000C6030000}" name="Column953"/>
    <tableColumn id="967" xr3:uid="{00000000-0010-0000-0000-0000C7030000}" name="Column954"/>
    <tableColumn id="968" xr3:uid="{00000000-0010-0000-0000-0000C8030000}" name="Column955"/>
    <tableColumn id="969" xr3:uid="{00000000-0010-0000-0000-0000C9030000}" name="Column956"/>
    <tableColumn id="970" xr3:uid="{00000000-0010-0000-0000-0000CA030000}" name="Column957"/>
    <tableColumn id="971" xr3:uid="{00000000-0010-0000-0000-0000CB030000}" name="Column958"/>
    <tableColumn id="972" xr3:uid="{00000000-0010-0000-0000-0000CC030000}" name="Column959"/>
    <tableColumn id="973" xr3:uid="{00000000-0010-0000-0000-0000CD030000}" name="Column960"/>
    <tableColumn id="974" xr3:uid="{00000000-0010-0000-0000-0000CE030000}" name="Column961"/>
    <tableColumn id="975" xr3:uid="{00000000-0010-0000-0000-0000CF030000}" name="Column962"/>
    <tableColumn id="976" xr3:uid="{00000000-0010-0000-0000-0000D0030000}" name="Column963"/>
    <tableColumn id="977" xr3:uid="{00000000-0010-0000-0000-0000D1030000}" name="Column964"/>
    <tableColumn id="978" xr3:uid="{00000000-0010-0000-0000-0000D2030000}" name="Column965"/>
    <tableColumn id="979" xr3:uid="{00000000-0010-0000-0000-0000D3030000}" name="Column966"/>
    <tableColumn id="980" xr3:uid="{00000000-0010-0000-0000-0000D4030000}" name="Column967"/>
    <tableColumn id="981" xr3:uid="{00000000-0010-0000-0000-0000D5030000}" name="Column968"/>
    <tableColumn id="982" xr3:uid="{00000000-0010-0000-0000-0000D6030000}" name="Column969"/>
    <tableColumn id="983" xr3:uid="{00000000-0010-0000-0000-0000D7030000}" name="Column970"/>
    <tableColumn id="984" xr3:uid="{00000000-0010-0000-0000-0000D8030000}" name="Column971"/>
    <tableColumn id="985" xr3:uid="{00000000-0010-0000-0000-0000D9030000}" name="Column972"/>
    <tableColumn id="986" xr3:uid="{00000000-0010-0000-0000-0000DA030000}" name="Column973"/>
    <tableColumn id="987" xr3:uid="{00000000-0010-0000-0000-0000DB030000}" name="Column974"/>
    <tableColumn id="988" xr3:uid="{00000000-0010-0000-0000-0000DC030000}" name="Column975"/>
    <tableColumn id="989" xr3:uid="{00000000-0010-0000-0000-0000DD030000}" name="Column976"/>
    <tableColumn id="990" xr3:uid="{00000000-0010-0000-0000-0000DE030000}" name="Column977"/>
    <tableColumn id="991" xr3:uid="{00000000-0010-0000-0000-0000DF030000}" name="Column978"/>
    <tableColumn id="992" xr3:uid="{00000000-0010-0000-0000-0000E0030000}" name="Column979"/>
    <tableColumn id="993" xr3:uid="{00000000-0010-0000-0000-0000E1030000}" name="Column980"/>
    <tableColumn id="994" xr3:uid="{00000000-0010-0000-0000-0000E2030000}" name="Column981"/>
    <tableColumn id="995" xr3:uid="{00000000-0010-0000-0000-0000E3030000}" name="Column982"/>
    <tableColumn id="996" xr3:uid="{00000000-0010-0000-0000-0000E4030000}" name="Column983"/>
    <tableColumn id="997" xr3:uid="{00000000-0010-0000-0000-0000E5030000}" name="Column984"/>
    <tableColumn id="998" xr3:uid="{00000000-0010-0000-0000-0000E6030000}" name="Column985"/>
    <tableColumn id="999" xr3:uid="{00000000-0010-0000-0000-0000E7030000}" name="Column986"/>
    <tableColumn id="1000" xr3:uid="{00000000-0010-0000-0000-0000E8030000}" name="Column987"/>
    <tableColumn id="1001" xr3:uid="{00000000-0010-0000-0000-0000E9030000}" name="Column988"/>
    <tableColumn id="1002" xr3:uid="{00000000-0010-0000-0000-0000EA030000}" name="Column989"/>
    <tableColumn id="1003" xr3:uid="{00000000-0010-0000-0000-0000EB030000}" name="Column990"/>
    <tableColumn id="1004" xr3:uid="{00000000-0010-0000-0000-0000EC030000}" name="Column991"/>
    <tableColumn id="1005" xr3:uid="{00000000-0010-0000-0000-0000ED030000}" name="Column992"/>
    <tableColumn id="1006" xr3:uid="{00000000-0010-0000-0000-0000EE030000}" name="Column993"/>
    <tableColumn id="1007" xr3:uid="{00000000-0010-0000-0000-0000EF030000}" name="Column994"/>
    <tableColumn id="1008" xr3:uid="{00000000-0010-0000-0000-0000F0030000}" name="Column995"/>
    <tableColumn id="1009" xr3:uid="{00000000-0010-0000-0000-0000F1030000}" name="Column996"/>
    <tableColumn id="1010" xr3:uid="{00000000-0010-0000-0000-0000F2030000}" name="Column997"/>
    <tableColumn id="1011" xr3:uid="{00000000-0010-0000-0000-0000F3030000}" name="Column998"/>
    <tableColumn id="1012" xr3:uid="{00000000-0010-0000-0000-0000F4030000}" name="Column999"/>
    <tableColumn id="1013" xr3:uid="{00000000-0010-0000-0000-0000F5030000}" name="Column1000"/>
    <tableColumn id="1014" xr3:uid="{00000000-0010-0000-0000-0000F6030000}" name="Column1001"/>
    <tableColumn id="1015" xr3:uid="{00000000-0010-0000-0000-0000F7030000}" name="Column1002"/>
    <tableColumn id="1016" xr3:uid="{00000000-0010-0000-0000-0000F8030000}" name="Column1003"/>
    <tableColumn id="1017" xr3:uid="{00000000-0010-0000-0000-0000F9030000}" name="Column1004"/>
    <tableColumn id="1018" xr3:uid="{00000000-0010-0000-0000-0000FA030000}" name="Column1005"/>
    <tableColumn id="1019" xr3:uid="{00000000-0010-0000-0000-0000FB030000}" name="Column1006"/>
    <tableColumn id="1020" xr3:uid="{00000000-0010-0000-0000-0000FC030000}" name="Column1007"/>
    <tableColumn id="1021" xr3:uid="{00000000-0010-0000-0000-0000FD030000}" name="Column1008"/>
    <tableColumn id="1022" xr3:uid="{00000000-0010-0000-0000-0000FE030000}" name="Column1009"/>
    <tableColumn id="1023" xr3:uid="{00000000-0010-0000-0000-0000FF030000}" name="Column1010"/>
    <tableColumn id="1024" xr3:uid="{00000000-0010-0000-0000-000000040000}" name="Column1011"/>
    <tableColumn id="1025" xr3:uid="{00000000-0010-0000-0000-000001040000}" name="Column1012"/>
    <tableColumn id="1026" xr3:uid="{00000000-0010-0000-0000-000002040000}" name="Column1013"/>
    <tableColumn id="1027" xr3:uid="{00000000-0010-0000-0000-000003040000}" name="Column1014"/>
    <tableColumn id="1028" xr3:uid="{00000000-0010-0000-0000-000004040000}" name="Column1015"/>
    <tableColumn id="1029" xr3:uid="{00000000-0010-0000-0000-000005040000}" name="Column1016"/>
    <tableColumn id="1030" xr3:uid="{00000000-0010-0000-0000-000006040000}" name="Column1017"/>
    <tableColumn id="1031" xr3:uid="{00000000-0010-0000-0000-000007040000}" name="Column1018"/>
    <tableColumn id="1032" xr3:uid="{00000000-0010-0000-0000-000008040000}" name="Column1019"/>
    <tableColumn id="1033" xr3:uid="{00000000-0010-0000-0000-000009040000}" name="Column1020"/>
    <tableColumn id="1034" xr3:uid="{00000000-0010-0000-0000-00000A040000}" name="Column1021"/>
    <tableColumn id="1035" xr3:uid="{00000000-0010-0000-0000-00000B040000}" name="Column1022"/>
    <tableColumn id="1036" xr3:uid="{00000000-0010-0000-0000-00000C040000}" name="Column1023"/>
    <tableColumn id="1037" xr3:uid="{00000000-0010-0000-0000-00000D040000}" name="Column1024"/>
    <tableColumn id="1038" xr3:uid="{00000000-0010-0000-0000-00000E040000}" name="Column1025"/>
    <tableColumn id="1039" xr3:uid="{00000000-0010-0000-0000-00000F040000}" name="Column1026"/>
    <tableColumn id="1040" xr3:uid="{00000000-0010-0000-0000-000010040000}" name="Column1027"/>
    <tableColumn id="1041" xr3:uid="{00000000-0010-0000-0000-000011040000}" name="Column1028"/>
    <tableColumn id="1042" xr3:uid="{00000000-0010-0000-0000-000012040000}" name="Column1029"/>
    <tableColumn id="1043" xr3:uid="{00000000-0010-0000-0000-000013040000}" name="Column1030"/>
    <tableColumn id="1044" xr3:uid="{00000000-0010-0000-0000-000014040000}" name="Column1031"/>
    <tableColumn id="1045" xr3:uid="{00000000-0010-0000-0000-000015040000}" name="Column1032"/>
    <tableColumn id="1046" xr3:uid="{00000000-0010-0000-0000-000016040000}" name="Column1033"/>
    <tableColumn id="1047" xr3:uid="{00000000-0010-0000-0000-000017040000}" name="Column1034"/>
    <tableColumn id="1048" xr3:uid="{00000000-0010-0000-0000-000018040000}" name="Column1035"/>
    <tableColumn id="1049" xr3:uid="{00000000-0010-0000-0000-000019040000}" name="Column1036"/>
    <tableColumn id="1050" xr3:uid="{00000000-0010-0000-0000-00001A040000}" name="Column1037"/>
    <tableColumn id="1051" xr3:uid="{00000000-0010-0000-0000-00001B040000}" name="Column1038"/>
    <tableColumn id="1052" xr3:uid="{00000000-0010-0000-0000-00001C040000}" name="Column1039"/>
    <tableColumn id="1053" xr3:uid="{00000000-0010-0000-0000-00001D040000}" name="Column1040"/>
    <tableColumn id="1054" xr3:uid="{00000000-0010-0000-0000-00001E040000}" name="Column1041"/>
    <tableColumn id="1055" xr3:uid="{00000000-0010-0000-0000-00001F040000}" name="Column1042"/>
    <tableColumn id="1056" xr3:uid="{00000000-0010-0000-0000-000020040000}" name="Column1043"/>
    <tableColumn id="1057" xr3:uid="{00000000-0010-0000-0000-000021040000}" name="Column1044"/>
    <tableColumn id="1058" xr3:uid="{00000000-0010-0000-0000-000022040000}" name="Column1045"/>
    <tableColumn id="1059" xr3:uid="{00000000-0010-0000-0000-000023040000}" name="Column1046"/>
    <tableColumn id="1060" xr3:uid="{00000000-0010-0000-0000-000024040000}" name="Column1047"/>
    <tableColumn id="1061" xr3:uid="{00000000-0010-0000-0000-000025040000}" name="Column1048"/>
    <tableColumn id="1062" xr3:uid="{00000000-0010-0000-0000-000026040000}" name="Column1049"/>
    <tableColumn id="1063" xr3:uid="{00000000-0010-0000-0000-000027040000}" name="Column1050"/>
    <tableColumn id="1064" xr3:uid="{00000000-0010-0000-0000-000028040000}" name="Column1051"/>
    <tableColumn id="1065" xr3:uid="{00000000-0010-0000-0000-000029040000}" name="Column1052"/>
    <tableColumn id="1066" xr3:uid="{00000000-0010-0000-0000-00002A040000}" name="Column1053"/>
    <tableColumn id="1067" xr3:uid="{00000000-0010-0000-0000-00002B040000}" name="Column1054"/>
    <tableColumn id="1068" xr3:uid="{00000000-0010-0000-0000-00002C040000}" name="Column1055"/>
    <tableColumn id="1069" xr3:uid="{00000000-0010-0000-0000-00002D040000}" name="Column1056"/>
    <tableColumn id="1070" xr3:uid="{00000000-0010-0000-0000-00002E040000}" name="Column1057"/>
    <tableColumn id="1071" xr3:uid="{00000000-0010-0000-0000-00002F040000}" name="Column1058"/>
    <tableColumn id="1072" xr3:uid="{00000000-0010-0000-0000-000030040000}" name="Column1059"/>
    <tableColumn id="1073" xr3:uid="{00000000-0010-0000-0000-000031040000}" name="Column1060"/>
    <tableColumn id="1074" xr3:uid="{00000000-0010-0000-0000-000032040000}" name="Column1061"/>
    <tableColumn id="1075" xr3:uid="{00000000-0010-0000-0000-000033040000}" name="Column1062"/>
    <tableColumn id="1076" xr3:uid="{00000000-0010-0000-0000-000034040000}" name="Column1063"/>
    <tableColumn id="1077" xr3:uid="{00000000-0010-0000-0000-000035040000}" name="Column1064"/>
    <tableColumn id="1078" xr3:uid="{00000000-0010-0000-0000-000036040000}" name="Column1065"/>
    <tableColumn id="1079" xr3:uid="{00000000-0010-0000-0000-000037040000}" name="Column1066"/>
    <tableColumn id="1080" xr3:uid="{00000000-0010-0000-0000-000038040000}" name="Column1067"/>
    <tableColumn id="1081" xr3:uid="{00000000-0010-0000-0000-000039040000}" name="Column1068"/>
    <tableColumn id="1082" xr3:uid="{00000000-0010-0000-0000-00003A040000}" name="Column1069"/>
    <tableColumn id="1083" xr3:uid="{00000000-0010-0000-0000-00003B040000}" name="Column1070"/>
    <tableColumn id="1084" xr3:uid="{00000000-0010-0000-0000-00003C040000}" name="Column1071"/>
    <tableColumn id="1085" xr3:uid="{00000000-0010-0000-0000-00003D040000}" name="Column1072"/>
    <tableColumn id="1086" xr3:uid="{00000000-0010-0000-0000-00003E040000}" name="Column1073"/>
    <tableColumn id="1087" xr3:uid="{00000000-0010-0000-0000-00003F040000}" name="Column1074"/>
    <tableColumn id="1088" xr3:uid="{00000000-0010-0000-0000-000040040000}" name="Column1075"/>
    <tableColumn id="1089" xr3:uid="{00000000-0010-0000-0000-000041040000}" name="Column1076"/>
    <tableColumn id="1090" xr3:uid="{00000000-0010-0000-0000-000042040000}" name="Column1077"/>
    <tableColumn id="1091" xr3:uid="{00000000-0010-0000-0000-000043040000}" name="Column1078"/>
    <tableColumn id="1092" xr3:uid="{00000000-0010-0000-0000-000044040000}" name="Column1079"/>
    <tableColumn id="1093" xr3:uid="{00000000-0010-0000-0000-000045040000}" name="Column1080"/>
    <tableColumn id="1094" xr3:uid="{00000000-0010-0000-0000-000046040000}" name="Column1081"/>
    <tableColumn id="1095" xr3:uid="{00000000-0010-0000-0000-000047040000}" name="Column1082"/>
    <tableColumn id="1096" xr3:uid="{00000000-0010-0000-0000-000048040000}" name="Column1083"/>
    <tableColumn id="1097" xr3:uid="{00000000-0010-0000-0000-000049040000}" name="Column1084"/>
    <tableColumn id="1098" xr3:uid="{00000000-0010-0000-0000-00004A040000}" name="Column1085"/>
    <tableColumn id="1099" xr3:uid="{00000000-0010-0000-0000-00004B040000}" name="Column1086"/>
    <tableColumn id="1100" xr3:uid="{00000000-0010-0000-0000-00004C040000}" name="Column1087"/>
    <tableColumn id="1101" xr3:uid="{00000000-0010-0000-0000-00004D040000}" name="Column1088"/>
    <tableColumn id="1102" xr3:uid="{00000000-0010-0000-0000-00004E040000}" name="Column1089"/>
    <tableColumn id="1103" xr3:uid="{00000000-0010-0000-0000-00004F040000}" name="Column1090"/>
    <tableColumn id="1104" xr3:uid="{00000000-0010-0000-0000-000050040000}" name="Column1091"/>
    <tableColumn id="1105" xr3:uid="{00000000-0010-0000-0000-000051040000}" name="Column1092"/>
    <tableColumn id="1106" xr3:uid="{00000000-0010-0000-0000-000052040000}" name="Column1093"/>
    <tableColumn id="1107" xr3:uid="{00000000-0010-0000-0000-000053040000}" name="Column1094"/>
    <tableColumn id="1108" xr3:uid="{00000000-0010-0000-0000-000054040000}" name="Column1095"/>
    <tableColumn id="1109" xr3:uid="{00000000-0010-0000-0000-000055040000}" name="Column1096"/>
    <tableColumn id="1110" xr3:uid="{00000000-0010-0000-0000-000056040000}" name="Column1097"/>
    <tableColumn id="1111" xr3:uid="{00000000-0010-0000-0000-000057040000}" name="Column1098"/>
    <tableColumn id="1112" xr3:uid="{00000000-0010-0000-0000-000058040000}" name="Column1099"/>
    <tableColumn id="1113" xr3:uid="{00000000-0010-0000-0000-000059040000}" name="Column1100"/>
    <tableColumn id="1114" xr3:uid="{00000000-0010-0000-0000-00005A040000}" name="Column1101"/>
    <tableColumn id="1115" xr3:uid="{00000000-0010-0000-0000-00005B040000}" name="Column1102"/>
    <tableColumn id="1116" xr3:uid="{00000000-0010-0000-0000-00005C040000}" name="Column1103"/>
    <tableColumn id="1117" xr3:uid="{00000000-0010-0000-0000-00005D040000}" name="Column1104"/>
    <tableColumn id="1118" xr3:uid="{00000000-0010-0000-0000-00005E040000}" name="Column1105"/>
    <tableColumn id="1119" xr3:uid="{00000000-0010-0000-0000-00005F040000}" name="Column1106"/>
    <tableColumn id="1120" xr3:uid="{00000000-0010-0000-0000-000060040000}" name="Column1107"/>
    <tableColumn id="1121" xr3:uid="{00000000-0010-0000-0000-000061040000}" name="Column1108"/>
    <tableColumn id="1122" xr3:uid="{00000000-0010-0000-0000-000062040000}" name="Column1109"/>
    <tableColumn id="1123" xr3:uid="{00000000-0010-0000-0000-000063040000}" name="Column1110"/>
    <tableColumn id="1124" xr3:uid="{00000000-0010-0000-0000-000064040000}" name="Column1111"/>
    <tableColumn id="1125" xr3:uid="{00000000-0010-0000-0000-000065040000}" name="Column1112"/>
    <tableColumn id="1126" xr3:uid="{00000000-0010-0000-0000-000066040000}" name="Column1113"/>
    <tableColumn id="1127" xr3:uid="{00000000-0010-0000-0000-000067040000}" name="Column1114"/>
    <tableColumn id="1128" xr3:uid="{00000000-0010-0000-0000-000068040000}" name="Column1115"/>
    <tableColumn id="1129" xr3:uid="{00000000-0010-0000-0000-000069040000}" name="Column1116"/>
    <tableColumn id="1130" xr3:uid="{00000000-0010-0000-0000-00006A040000}" name="Column1117"/>
    <tableColumn id="1131" xr3:uid="{00000000-0010-0000-0000-00006B040000}" name="Column1118"/>
    <tableColumn id="1132" xr3:uid="{00000000-0010-0000-0000-00006C040000}" name="Column1119"/>
    <tableColumn id="1133" xr3:uid="{00000000-0010-0000-0000-00006D040000}" name="Column1120"/>
    <tableColumn id="1134" xr3:uid="{00000000-0010-0000-0000-00006E040000}" name="Column1121"/>
    <tableColumn id="1135" xr3:uid="{00000000-0010-0000-0000-00006F040000}" name="Column1122"/>
    <tableColumn id="1136" xr3:uid="{00000000-0010-0000-0000-000070040000}" name="Column1123"/>
    <tableColumn id="1137" xr3:uid="{00000000-0010-0000-0000-000071040000}" name="Column1124"/>
    <tableColumn id="1138" xr3:uid="{00000000-0010-0000-0000-000072040000}" name="Column1125"/>
    <tableColumn id="1139" xr3:uid="{00000000-0010-0000-0000-000073040000}" name="Column1126"/>
    <tableColumn id="1140" xr3:uid="{00000000-0010-0000-0000-000074040000}" name="Column1127"/>
    <tableColumn id="1141" xr3:uid="{00000000-0010-0000-0000-000075040000}" name="Column1128"/>
    <tableColumn id="1142" xr3:uid="{00000000-0010-0000-0000-000076040000}" name="Column1129"/>
    <tableColumn id="1143" xr3:uid="{00000000-0010-0000-0000-000077040000}" name="Column1130"/>
    <tableColumn id="1144" xr3:uid="{00000000-0010-0000-0000-000078040000}" name="Column1131"/>
    <tableColumn id="1145" xr3:uid="{00000000-0010-0000-0000-000079040000}" name="Column1132"/>
    <tableColumn id="1146" xr3:uid="{00000000-0010-0000-0000-00007A040000}" name="Column1133"/>
    <tableColumn id="1147" xr3:uid="{00000000-0010-0000-0000-00007B040000}" name="Column1134"/>
    <tableColumn id="1148" xr3:uid="{00000000-0010-0000-0000-00007C040000}" name="Column1135"/>
    <tableColumn id="1149" xr3:uid="{00000000-0010-0000-0000-00007D040000}" name="Column1136"/>
    <tableColumn id="1150" xr3:uid="{00000000-0010-0000-0000-00007E040000}" name="Column1137"/>
    <tableColumn id="1151" xr3:uid="{00000000-0010-0000-0000-00007F040000}" name="Column1138"/>
    <tableColumn id="1152" xr3:uid="{00000000-0010-0000-0000-000080040000}" name="Column1139"/>
    <tableColumn id="1153" xr3:uid="{00000000-0010-0000-0000-000081040000}" name="Column1140"/>
    <tableColumn id="1154" xr3:uid="{00000000-0010-0000-0000-000082040000}" name="Column1141"/>
    <tableColumn id="1155" xr3:uid="{00000000-0010-0000-0000-000083040000}" name="Column1142"/>
    <tableColumn id="1156" xr3:uid="{00000000-0010-0000-0000-000084040000}" name="Column1143"/>
    <tableColumn id="1157" xr3:uid="{00000000-0010-0000-0000-000085040000}" name="Column1144"/>
    <tableColumn id="1158" xr3:uid="{00000000-0010-0000-0000-000086040000}" name="Column1145"/>
    <tableColumn id="1159" xr3:uid="{00000000-0010-0000-0000-000087040000}" name="Column1146"/>
    <tableColumn id="1160" xr3:uid="{00000000-0010-0000-0000-000088040000}" name="Column1147"/>
    <tableColumn id="1161" xr3:uid="{00000000-0010-0000-0000-000089040000}" name="Column1148"/>
    <tableColumn id="1162" xr3:uid="{00000000-0010-0000-0000-00008A040000}" name="Column1149"/>
    <tableColumn id="1163" xr3:uid="{00000000-0010-0000-0000-00008B040000}" name="Column1150"/>
    <tableColumn id="1164" xr3:uid="{00000000-0010-0000-0000-00008C040000}" name="Column1151"/>
    <tableColumn id="1165" xr3:uid="{00000000-0010-0000-0000-00008D040000}" name="Column1152"/>
    <tableColumn id="1166" xr3:uid="{00000000-0010-0000-0000-00008E040000}" name="Column1153"/>
    <tableColumn id="1167" xr3:uid="{00000000-0010-0000-0000-00008F040000}" name="Column1154"/>
    <tableColumn id="1168" xr3:uid="{00000000-0010-0000-0000-000090040000}" name="Column1155"/>
    <tableColumn id="1169" xr3:uid="{00000000-0010-0000-0000-000091040000}" name="Column1156"/>
    <tableColumn id="1170" xr3:uid="{00000000-0010-0000-0000-000092040000}" name="Column1157"/>
    <tableColumn id="1171" xr3:uid="{00000000-0010-0000-0000-000093040000}" name="Column1158"/>
    <tableColumn id="1172" xr3:uid="{00000000-0010-0000-0000-000094040000}" name="Column1159"/>
    <tableColumn id="1173" xr3:uid="{00000000-0010-0000-0000-000095040000}" name="Column1160"/>
    <tableColumn id="1174" xr3:uid="{00000000-0010-0000-0000-000096040000}" name="Column1161"/>
    <tableColumn id="1175" xr3:uid="{00000000-0010-0000-0000-000097040000}" name="Column1162"/>
    <tableColumn id="1176" xr3:uid="{00000000-0010-0000-0000-000098040000}" name="Column1163"/>
    <tableColumn id="1177" xr3:uid="{00000000-0010-0000-0000-000099040000}" name="Column1164"/>
    <tableColumn id="1178" xr3:uid="{00000000-0010-0000-0000-00009A040000}" name="Column1165"/>
    <tableColumn id="1179" xr3:uid="{00000000-0010-0000-0000-00009B040000}" name="Column1166"/>
    <tableColumn id="1180" xr3:uid="{00000000-0010-0000-0000-00009C040000}" name="Column1167"/>
    <tableColumn id="1181" xr3:uid="{00000000-0010-0000-0000-00009D040000}" name="Column1168"/>
    <tableColumn id="1182" xr3:uid="{00000000-0010-0000-0000-00009E040000}" name="Column1169"/>
    <tableColumn id="1183" xr3:uid="{00000000-0010-0000-0000-00009F040000}" name="Column1170"/>
    <tableColumn id="1184" xr3:uid="{00000000-0010-0000-0000-0000A0040000}" name="Column1171"/>
    <tableColumn id="1185" xr3:uid="{00000000-0010-0000-0000-0000A1040000}" name="Column1172"/>
    <tableColumn id="1186" xr3:uid="{00000000-0010-0000-0000-0000A2040000}" name="Column1173"/>
    <tableColumn id="1187" xr3:uid="{00000000-0010-0000-0000-0000A3040000}" name="Column1174"/>
    <tableColumn id="1188" xr3:uid="{00000000-0010-0000-0000-0000A4040000}" name="Column1175"/>
    <tableColumn id="1189" xr3:uid="{00000000-0010-0000-0000-0000A5040000}" name="Column1176"/>
    <tableColumn id="1190" xr3:uid="{00000000-0010-0000-0000-0000A6040000}" name="Column1177"/>
    <tableColumn id="1191" xr3:uid="{00000000-0010-0000-0000-0000A7040000}" name="Column1178"/>
    <tableColumn id="1192" xr3:uid="{00000000-0010-0000-0000-0000A8040000}" name="Column1179"/>
    <tableColumn id="1193" xr3:uid="{00000000-0010-0000-0000-0000A9040000}" name="Column1180"/>
    <tableColumn id="1194" xr3:uid="{00000000-0010-0000-0000-0000AA040000}" name="Column1181"/>
    <tableColumn id="1195" xr3:uid="{00000000-0010-0000-0000-0000AB040000}" name="Column1182"/>
    <tableColumn id="1196" xr3:uid="{00000000-0010-0000-0000-0000AC040000}" name="Column1183"/>
    <tableColumn id="1197" xr3:uid="{00000000-0010-0000-0000-0000AD040000}" name="Column1184"/>
    <tableColumn id="1198" xr3:uid="{00000000-0010-0000-0000-0000AE040000}" name="Column1185"/>
    <tableColumn id="1199" xr3:uid="{00000000-0010-0000-0000-0000AF040000}" name="Column1186"/>
    <tableColumn id="1200" xr3:uid="{00000000-0010-0000-0000-0000B0040000}" name="Column1187"/>
    <tableColumn id="1201" xr3:uid="{00000000-0010-0000-0000-0000B1040000}" name="Column1188"/>
    <tableColumn id="1202" xr3:uid="{00000000-0010-0000-0000-0000B2040000}" name="Column1189"/>
    <tableColumn id="1203" xr3:uid="{00000000-0010-0000-0000-0000B3040000}" name="Column1190"/>
    <tableColumn id="1204" xr3:uid="{00000000-0010-0000-0000-0000B4040000}" name="Column1191"/>
    <tableColumn id="1205" xr3:uid="{00000000-0010-0000-0000-0000B5040000}" name="Column1192"/>
    <tableColumn id="1206" xr3:uid="{00000000-0010-0000-0000-0000B6040000}" name="Column1193"/>
    <tableColumn id="1207" xr3:uid="{00000000-0010-0000-0000-0000B7040000}" name="Column1194"/>
    <tableColumn id="1208" xr3:uid="{00000000-0010-0000-0000-0000B8040000}" name="Column1195"/>
    <tableColumn id="1209" xr3:uid="{00000000-0010-0000-0000-0000B9040000}" name="Column1196"/>
    <tableColumn id="1210" xr3:uid="{00000000-0010-0000-0000-0000BA040000}" name="Column1197"/>
    <tableColumn id="1211" xr3:uid="{00000000-0010-0000-0000-0000BB040000}" name="Column1198"/>
    <tableColumn id="1212" xr3:uid="{00000000-0010-0000-0000-0000BC040000}" name="Column1199"/>
    <tableColumn id="1213" xr3:uid="{00000000-0010-0000-0000-0000BD040000}" name="Column1200"/>
    <tableColumn id="1214" xr3:uid="{00000000-0010-0000-0000-0000BE040000}" name="Column1201"/>
    <tableColumn id="1215" xr3:uid="{00000000-0010-0000-0000-0000BF040000}" name="Column1202"/>
    <tableColumn id="1216" xr3:uid="{00000000-0010-0000-0000-0000C0040000}" name="Column1203"/>
    <tableColumn id="1217" xr3:uid="{00000000-0010-0000-0000-0000C1040000}" name="Column1204"/>
    <tableColumn id="1218" xr3:uid="{00000000-0010-0000-0000-0000C2040000}" name="Column1205"/>
    <tableColumn id="1219" xr3:uid="{00000000-0010-0000-0000-0000C3040000}" name="Column1206"/>
    <tableColumn id="1220" xr3:uid="{00000000-0010-0000-0000-0000C4040000}" name="Column1207"/>
    <tableColumn id="1221" xr3:uid="{00000000-0010-0000-0000-0000C5040000}" name="Column1208"/>
    <tableColumn id="1222" xr3:uid="{00000000-0010-0000-0000-0000C6040000}" name="Column1209"/>
    <tableColumn id="1223" xr3:uid="{00000000-0010-0000-0000-0000C7040000}" name="Column1210"/>
    <tableColumn id="1224" xr3:uid="{00000000-0010-0000-0000-0000C8040000}" name="Column1211"/>
    <tableColumn id="1225" xr3:uid="{00000000-0010-0000-0000-0000C9040000}" name="Column1212"/>
    <tableColumn id="1226" xr3:uid="{00000000-0010-0000-0000-0000CA040000}" name="Column1213"/>
    <tableColumn id="1227" xr3:uid="{00000000-0010-0000-0000-0000CB040000}" name="Column1214"/>
    <tableColumn id="1228" xr3:uid="{00000000-0010-0000-0000-0000CC040000}" name="Column1215"/>
    <tableColumn id="1229" xr3:uid="{00000000-0010-0000-0000-0000CD040000}" name="Column1216"/>
    <tableColumn id="1230" xr3:uid="{00000000-0010-0000-0000-0000CE040000}" name="Column1217"/>
    <tableColumn id="1231" xr3:uid="{00000000-0010-0000-0000-0000CF040000}" name="Column1218"/>
    <tableColumn id="1232" xr3:uid="{00000000-0010-0000-0000-0000D0040000}" name="Column1219"/>
    <tableColumn id="1233" xr3:uid="{00000000-0010-0000-0000-0000D1040000}" name="Column1220"/>
    <tableColumn id="1234" xr3:uid="{00000000-0010-0000-0000-0000D2040000}" name="Column1221"/>
    <tableColumn id="1235" xr3:uid="{00000000-0010-0000-0000-0000D3040000}" name="Column1222"/>
    <tableColumn id="1236" xr3:uid="{00000000-0010-0000-0000-0000D4040000}" name="Column1223"/>
    <tableColumn id="1237" xr3:uid="{00000000-0010-0000-0000-0000D5040000}" name="Column1224"/>
    <tableColumn id="1238" xr3:uid="{00000000-0010-0000-0000-0000D6040000}" name="Column1225"/>
    <tableColumn id="1239" xr3:uid="{00000000-0010-0000-0000-0000D7040000}" name="Column1226"/>
    <tableColumn id="1240" xr3:uid="{00000000-0010-0000-0000-0000D8040000}" name="Column1227"/>
    <tableColumn id="1241" xr3:uid="{00000000-0010-0000-0000-0000D9040000}" name="Column1228"/>
    <tableColumn id="1242" xr3:uid="{00000000-0010-0000-0000-0000DA040000}" name="Column1229"/>
    <tableColumn id="1243" xr3:uid="{00000000-0010-0000-0000-0000DB040000}" name="Column1230"/>
    <tableColumn id="1244" xr3:uid="{00000000-0010-0000-0000-0000DC040000}" name="Column1231"/>
    <tableColumn id="1245" xr3:uid="{00000000-0010-0000-0000-0000DD040000}" name="Column1232"/>
    <tableColumn id="1246" xr3:uid="{00000000-0010-0000-0000-0000DE040000}" name="Column1233"/>
    <tableColumn id="1247" xr3:uid="{00000000-0010-0000-0000-0000DF040000}" name="Column1234"/>
    <tableColumn id="1248" xr3:uid="{00000000-0010-0000-0000-0000E0040000}" name="Column1235"/>
    <tableColumn id="1249" xr3:uid="{00000000-0010-0000-0000-0000E1040000}" name="Column1236"/>
    <tableColumn id="1250" xr3:uid="{00000000-0010-0000-0000-0000E2040000}" name="Column1237"/>
    <tableColumn id="1251" xr3:uid="{00000000-0010-0000-0000-0000E3040000}" name="Column1238"/>
    <tableColumn id="1252" xr3:uid="{00000000-0010-0000-0000-0000E4040000}" name="Column1239"/>
    <tableColumn id="1253" xr3:uid="{00000000-0010-0000-0000-0000E5040000}" name="Column1240"/>
    <tableColumn id="1254" xr3:uid="{00000000-0010-0000-0000-0000E6040000}" name="Column1241"/>
    <tableColumn id="1255" xr3:uid="{00000000-0010-0000-0000-0000E7040000}" name="Column1242"/>
    <tableColumn id="1256" xr3:uid="{00000000-0010-0000-0000-0000E8040000}" name="Column1243"/>
    <tableColumn id="1257" xr3:uid="{00000000-0010-0000-0000-0000E9040000}" name="Column1244"/>
    <tableColumn id="1258" xr3:uid="{00000000-0010-0000-0000-0000EA040000}" name="Column1245"/>
    <tableColumn id="1259" xr3:uid="{00000000-0010-0000-0000-0000EB040000}" name="Column1246"/>
    <tableColumn id="1260" xr3:uid="{00000000-0010-0000-0000-0000EC040000}" name="Column1247"/>
    <tableColumn id="1261" xr3:uid="{00000000-0010-0000-0000-0000ED040000}" name="Column1248"/>
    <tableColumn id="1262" xr3:uid="{00000000-0010-0000-0000-0000EE040000}" name="Column1249"/>
    <tableColumn id="1263" xr3:uid="{00000000-0010-0000-0000-0000EF040000}" name="Column1250"/>
    <tableColumn id="1264" xr3:uid="{00000000-0010-0000-0000-0000F0040000}" name="Column1251"/>
    <tableColumn id="1265" xr3:uid="{00000000-0010-0000-0000-0000F1040000}" name="Column1252"/>
    <tableColumn id="1266" xr3:uid="{00000000-0010-0000-0000-0000F2040000}" name="Column1253"/>
    <tableColumn id="1267" xr3:uid="{00000000-0010-0000-0000-0000F3040000}" name="Column1254"/>
    <tableColumn id="1268" xr3:uid="{00000000-0010-0000-0000-0000F4040000}" name="Column1255"/>
    <tableColumn id="1269" xr3:uid="{00000000-0010-0000-0000-0000F5040000}" name="Column1256"/>
    <tableColumn id="1270" xr3:uid="{00000000-0010-0000-0000-0000F6040000}" name="Column1257"/>
    <tableColumn id="1271" xr3:uid="{00000000-0010-0000-0000-0000F7040000}" name="Column1258"/>
    <tableColumn id="1272" xr3:uid="{00000000-0010-0000-0000-0000F8040000}" name="Column1259"/>
    <tableColumn id="1273" xr3:uid="{00000000-0010-0000-0000-0000F9040000}" name="Column1260"/>
    <tableColumn id="1274" xr3:uid="{00000000-0010-0000-0000-0000FA040000}" name="Column1261"/>
    <tableColumn id="1275" xr3:uid="{00000000-0010-0000-0000-0000FB040000}" name="Column1262"/>
    <tableColumn id="1276" xr3:uid="{00000000-0010-0000-0000-0000FC040000}" name="Column1263"/>
    <tableColumn id="1277" xr3:uid="{00000000-0010-0000-0000-0000FD040000}" name="Column1264"/>
    <tableColumn id="1278" xr3:uid="{00000000-0010-0000-0000-0000FE040000}" name="Column1265"/>
    <tableColumn id="1279" xr3:uid="{00000000-0010-0000-0000-0000FF040000}" name="Column1266"/>
    <tableColumn id="1280" xr3:uid="{00000000-0010-0000-0000-000000050000}" name="Column1267"/>
    <tableColumn id="1281" xr3:uid="{00000000-0010-0000-0000-000001050000}" name="Column1268"/>
    <tableColumn id="1282" xr3:uid="{00000000-0010-0000-0000-000002050000}" name="Column1269"/>
    <tableColumn id="1283" xr3:uid="{00000000-0010-0000-0000-000003050000}" name="Column1270"/>
    <tableColumn id="1284" xr3:uid="{00000000-0010-0000-0000-000004050000}" name="Column1271"/>
    <tableColumn id="1285" xr3:uid="{00000000-0010-0000-0000-000005050000}" name="Column1272"/>
    <tableColumn id="1286" xr3:uid="{00000000-0010-0000-0000-000006050000}" name="Column1273"/>
    <tableColumn id="1287" xr3:uid="{00000000-0010-0000-0000-000007050000}" name="Column1274"/>
    <tableColumn id="1288" xr3:uid="{00000000-0010-0000-0000-000008050000}" name="Column1275"/>
    <tableColumn id="1289" xr3:uid="{00000000-0010-0000-0000-000009050000}" name="Column1276"/>
    <tableColumn id="1290" xr3:uid="{00000000-0010-0000-0000-00000A050000}" name="Column1277"/>
    <tableColumn id="1291" xr3:uid="{00000000-0010-0000-0000-00000B050000}" name="Column1278"/>
    <tableColumn id="1292" xr3:uid="{00000000-0010-0000-0000-00000C050000}" name="Column1279"/>
    <tableColumn id="1293" xr3:uid="{00000000-0010-0000-0000-00000D050000}" name="Column1280"/>
    <tableColumn id="1294" xr3:uid="{00000000-0010-0000-0000-00000E050000}" name="Column1281"/>
    <tableColumn id="1295" xr3:uid="{00000000-0010-0000-0000-00000F050000}" name="Column1282"/>
    <tableColumn id="1296" xr3:uid="{00000000-0010-0000-0000-000010050000}" name="Column1283"/>
    <tableColumn id="1297" xr3:uid="{00000000-0010-0000-0000-000011050000}" name="Column1284"/>
    <tableColumn id="1298" xr3:uid="{00000000-0010-0000-0000-000012050000}" name="Column1285"/>
    <tableColumn id="1299" xr3:uid="{00000000-0010-0000-0000-000013050000}" name="Column1286"/>
    <tableColumn id="1300" xr3:uid="{00000000-0010-0000-0000-000014050000}" name="Column1287"/>
    <tableColumn id="1301" xr3:uid="{00000000-0010-0000-0000-000015050000}" name="Column1288"/>
    <tableColumn id="1302" xr3:uid="{00000000-0010-0000-0000-000016050000}" name="Column1289"/>
    <tableColumn id="1303" xr3:uid="{00000000-0010-0000-0000-000017050000}" name="Column1290"/>
    <tableColumn id="1304" xr3:uid="{00000000-0010-0000-0000-000018050000}" name="Column1291"/>
    <tableColumn id="1305" xr3:uid="{00000000-0010-0000-0000-000019050000}" name="Column1292"/>
    <tableColumn id="1306" xr3:uid="{00000000-0010-0000-0000-00001A050000}" name="Column1293"/>
    <tableColumn id="1307" xr3:uid="{00000000-0010-0000-0000-00001B050000}" name="Column1294"/>
    <tableColumn id="1308" xr3:uid="{00000000-0010-0000-0000-00001C050000}" name="Column1295"/>
    <tableColumn id="1309" xr3:uid="{00000000-0010-0000-0000-00001D050000}" name="Column1296"/>
    <tableColumn id="1310" xr3:uid="{00000000-0010-0000-0000-00001E050000}" name="Column1297"/>
    <tableColumn id="1311" xr3:uid="{00000000-0010-0000-0000-00001F050000}" name="Column1298"/>
    <tableColumn id="1312" xr3:uid="{00000000-0010-0000-0000-000020050000}" name="Column1299"/>
    <tableColumn id="1313" xr3:uid="{00000000-0010-0000-0000-000021050000}" name="Column1300"/>
    <tableColumn id="1314" xr3:uid="{00000000-0010-0000-0000-000022050000}" name="Column1301"/>
    <tableColumn id="1315" xr3:uid="{00000000-0010-0000-0000-000023050000}" name="Column1302"/>
    <tableColumn id="1316" xr3:uid="{00000000-0010-0000-0000-000024050000}" name="Column1303"/>
    <tableColumn id="1317" xr3:uid="{00000000-0010-0000-0000-000025050000}" name="Column1304"/>
    <tableColumn id="1318" xr3:uid="{00000000-0010-0000-0000-000026050000}" name="Column1305"/>
    <tableColumn id="1319" xr3:uid="{00000000-0010-0000-0000-000027050000}" name="Column1306"/>
    <tableColumn id="1320" xr3:uid="{00000000-0010-0000-0000-000028050000}" name="Column1307"/>
    <tableColumn id="1321" xr3:uid="{00000000-0010-0000-0000-000029050000}" name="Column1308"/>
    <tableColumn id="1322" xr3:uid="{00000000-0010-0000-0000-00002A050000}" name="Column1309"/>
    <tableColumn id="1323" xr3:uid="{00000000-0010-0000-0000-00002B050000}" name="Column1310"/>
    <tableColumn id="1324" xr3:uid="{00000000-0010-0000-0000-00002C050000}" name="Column1311"/>
    <tableColumn id="1325" xr3:uid="{00000000-0010-0000-0000-00002D050000}" name="Column1312"/>
    <tableColumn id="1326" xr3:uid="{00000000-0010-0000-0000-00002E050000}" name="Column1313"/>
    <tableColumn id="1327" xr3:uid="{00000000-0010-0000-0000-00002F050000}" name="Column1314"/>
    <tableColumn id="1328" xr3:uid="{00000000-0010-0000-0000-000030050000}" name="Column1315"/>
    <tableColumn id="1329" xr3:uid="{00000000-0010-0000-0000-000031050000}" name="Column1316"/>
    <tableColumn id="1330" xr3:uid="{00000000-0010-0000-0000-000032050000}" name="Column1317"/>
    <tableColumn id="1331" xr3:uid="{00000000-0010-0000-0000-000033050000}" name="Column1318"/>
    <tableColumn id="1332" xr3:uid="{00000000-0010-0000-0000-000034050000}" name="Column1319"/>
    <tableColumn id="1333" xr3:uid="{00000000-0010-0000-0000-000035050000}" name="Column1320"/>
    <tableColumn id="1334" xr3:uid="{00000000-0010-0000-0000-000036050000}" name="Column1321"/>
    <tableColumn id="1335" xr3:uid="{00000000-0010-0000-0000-000037050000}" name="Column1322"/>
    <tableColumn id="1336" xr3:uid="{00000000-0010-0000-0000-000038050000}" name="Column1323"/>
    <tableColumn id="1337" xr3:uid="{00000000-0010-0000-0000-000039050000}" name="Column1324"/>
    <tableColumn id="1338" xr3:uid="{00000000-0010-0000-0000-00003A050000}" name="Column1325"/>
    <tableColumn id="1339" xr3:uid="{00000000-0010-0000-0000-00003B050000}" name="Column1326"/>
    <tableColumn id="1340" xr3:uid="{00000000-0010-0000-0000-00003C050000}" name="Column1327"/>
    <tableColumn id="1341" xr3:uid="{00000000-0010-0000-0000-00003D050000}" name="Column1328"/>
    <tableColumn id="1342" xr3:uid="{00000000-0010-0000-0000-00003E050000}" name="Column1329"/>
    <tableColumn id="1343" xr3:uid="{00000000-0010-0000-0000-00003F050000}" name="Column1330"/>
    <tableColumn id="1344" xr3:uid="{00000000-0010-0000-0000-000040050000}" name="Column1331"/>
    <tableColumn id="1345" xr3:uid="{00000000-0010-0000-0000-000041050000}" name="Column1332"/>
    <tableColumn id="1346" xr3:uid="{00000000-0010-0000-0000-000042050000}" name="Column1333"/>
    <tableColumn id="1347" xr3:uid="{00000000-0010-0000-0000-000043050000}" name="Column1334"/>
    <tableColumn id="1348" xr3:uid="{00000000-0010-0000-0000-000044050000}" name="Column1335"/>
    <tableColumn id="1349" xr3:uid="{00000000-0010-0000-0000-000045050000}" name="Column1336"/>
    <tableColumn id="1350" xr3:uid="{00000000-0010-0000-0000-000046050000}" name="Column1337"/>
    <tableColumn id="1351" xr3:uid="{00000000-0010-0000-0000-000047050000}" name="Column1338"/>
    <tableColumn id="1352" xr3:uid="{00000000-0010-0000-0000-000048050000}" name="Column1339"/>
    <tableColumn id="1353" xr3:uid="{00000000-0010-0000-0000-000049050000}" name="Column1340"/>
    <tableColumn id="1354" xr3:uid="{00000000-0010-0000-0000-00004A050000}" name="Column1341"/>
    <tableColumn id="1355" xr3:uid="{00000000-0010-0000-0000-00004B050000}" name="Column1342"/>
    <tableColumn id="1356" xr3:uid="{00000000-0010-0000-0000-00004C050000}" name="Column1343"/>
    <tableColumn id="1357" xr3:uid="{00000000-0010-0000-0000-00004D050000}" name="Column1344"/>
    <tableColumn id="1358" xr3:uid="{00000000-0010-0000-0000-00004E050000}" name="Column1345"/>
    <tableColumn id="1359" xr3:uid="{00000000-0010-0000-0000-00004F050000}" name="Column1346"/>
    <tableColumn id="1360" xr3:uid="{00000000-0010-0000-0000-000050050000}" name="Column1347"/>
    <tableColumn id="1361" xr3:uid="{00000000-0010-0000-0000-000051050000}" name="Column1348"/>
    <tableColumn id="1362" xr3:uid="{00000000-0010-0000-0000-000052050000}" name="Column1349"/>
    <tableColumn id="1363" xr3:uid="{00000000-0010-0000-0000-000053050000}" name="Column1350"/>
    <tableColumn id="1364" xr3:uid="{00000000-0010-0000-0000-000054050000}" name="Column1351"/>
    <tableColumn id="1365" xr3:uid="{00000000-0010-0000-0000-000055050000}" name="Column1352"/>
    <tableColumn id="1366" xr3:uid="{00000000-0010-0000-0000-000056050000}" name="Column1353"/>
    <tableColumn id="1367" xr3:uid="{00000000-0010-0000-0000-000057050000}" name="Column1354"/>
    <tableColumn id="1368" xr3:uid="{00000000-0010-0000-0000-000058050000}" name="Column1355"/>
    <tableColumn id="1369" xr3:uid="{00000000-0010-0000-0000-000059050000}" name="Column1356"/>
    <tableColumn id="1370" xr3:uid="{00000000-0010-0000-0000-00005A050000}" name="Column1357"/>
    <tableColumn id="1371" xr3:uid="{00000000-0010-0000-0000-00005B050000}" name="Column1358"/>
    <tableColumn id="1372" xr3:uid="{00000000-0010-0000-0000-00005C050000}" name="Column1359"/>
    <tableColumn id="1373" xr3:uid="{00000000-0010-0000-0000-00005D050000}" name="Column1360"/>
    <tableColumn id="1374" xr3:uid="{00000000-0010-0000-0000-00005E050000}" name="Column1361"/>
    <tableColumn id="1375" xr3:uid="{00000000-0010-0000-0000-00005F050000}" name="Column1362"/>
    <tableColumn id="1376" xr3:uid="{00000000-0010-0000-0000-000060050000}" name="Column1363"/>
    <tableColumn id="1377" xr3:uid="{00000000-0010-0000-0000-000061050000}" name="Column1364"/>
    <tableColumn id="1378" xr3:uid="{00000000-0010-0000-0000-000062050000}" name="Column1365"/>
    <tableColumn id="1379" xr3:uid="{00000000-0010-0000-0000-000063050000}" name="Column1366"/>
    <tableColumn id="1380" xr3:uid="{00000000-0010-0000-0000-000064050000}" name="Column1367"/>
    <tableColumn id="1381" xr3:uid="{00000000-0010-0000-0000-000065050000}" name="Column1368"/>
    <tableColumn id="1382" xr3:uid="{00000000-0010-0000-0000-000066050000}" name="Column1369"/>
    <tableColumn id="1383" xr3:uid="{00000000-0010-0000-0000-000067050000}" name="Column1370"/>
    <tableColumn id="1384" xr3:uid="{00000000-0010-0000-0000-000068050000}" name="Column1371"/>
    <tableColumn id="1385" xr3:uid="{00000000-0010-0000-0000-000069050000}" name="Column1372"/>
    <tableColumn id="1386" xr3:uid="{00000000-0010-0000-0000-00006A050000}" name="Column1373"/>
    <tableColumn id="1387" xr3:uid="{00000000-0010-0000-0000-00006B050000}" name="Column1374"/>
    <tableColumn id="1388" xr3:uid="{00000000-0010-0000-0000-00006C050000}" name="Column1375"/>
    <tableColumn id="1389" xr3:uid="{00000000-0010-0000-0000-00006D050000}" name="Column1376"/>
    <tableColumn id="1390" xr3:uid="{00000000-0010-0000-0000-00006E050000}" name="Column1377"/>
    <tableColumn id="1391" xr3:uid="{00000000-0010-0000-0000-00006F050000}" name="Column1378"/>
    <tableColumn id="1392" xr3:uid="{00000000-0010-0000-0000-000070050000}" name="Column1379"/>
    <tableColumn id="1393" xr3:uid="{00000000-0010-0000-0000-000071050000}" name="Column1380"/>
    <tableColumn id="1394" xr3:uid="{00000000-0010-0000-0000-000072050000}" name="Column1381"/>
    <tableColumn id="1395" xr3:uid="{00000000-0010-0000-0000-000073050000}" name="Column1382"/>
    <tableColumn id="1396" xr3:uid="{00000000-0010-0000-0000-000074050000}" name="Column1383"/>
    <tableColumn id="1397" xr3:uid="{00000000-0010-0000-0000-000075050000}" name="Column1384"/>
    <tableColumn id="1398" xr3:uid="{00000000-0010-0000-0000-000076050000}" name="Column1385"/>
    <tableColumn id="1399" xr3:uid="{00000000-0010-0000-0000-000077050000}" name="Column1386"/>
    <tableColumn id="1400" xr3:uid="{00000000-0010-0000-0000-000078050000}" name="Column1387"/>
    <tableColumn id="1401" xr3:uid="{00000000-0010-0000-0000-000079050000}" name="Column1388"/>
    <tableColumn id="1402" xr3:uid="{00000000-0010-0000-0000-00007A050000}" name="Column1389"/>
    <tableColumn id="1403" xr3:uid="{00000000-0010-0000-0000-00007B050000}" name="Column1390"/>
    <tableColumn id="1404" xr3:uid="{00000000-0010-0000-0000-00007C050000}" name="Column1391"/>
    <tableColumn id="1405" xr3:uid="{00000000-0010-0000-0000-00007D050000}" name="Column1392"/>
    <tableColumn id="1406" xr3:uid="{00000000-0010-0000-0000-00007E050000}" name="Column1393"/>
    <tableColumn id="1407" xr3:uid="{00000000-0010-0000-0000-00007F050000}" name="Column1394"/>
    <tableColumn id="1408" xr3:uid="{00000000-0010-0000-0000-000080050000}" name="Column1395"/>
    <tableColumn id="1409" xr3:uid="{00000000-0010-0000-0000-000081050000}" name="Column1396"/>
    <tableColumn id="1410" xr3:uid="{00000000-0010-0000-0000-000082050000}" name="Column1397"/>
    <tableColumn id="1411" xr3:uid="{00000000-0010-0000-0000-000083050000}" name="Column1398"/>
    <tableColumn id="1412" xr3:uid="{00000000-0010-0000-0000-000084050000}" name="Column1399"/>
    <tableColumn id="1413" xr3:uid="{00000000-0010-0000-0000-000085050000}" name="Column1400"/>
    <tableColumn id="1414" xr3:uid="{00000000-0010-0000-0000-000086050000}" name="Column1401"/>
    <tableColumn id="1415" xr3:uid="{00000000-0010-0000-0000-000087050000}" name="Column1402"/>
    <tableColumn id="1416" xr3:uid="{00000000-0010-0000-0000-000088050000}" name="Column1403"/>
    <tableColumn id="1417" xr3:uid="{00000000-0010-0000-0000-000089050000}" name="Column1404"/>
    <tableColumn id="1418" xr3:uid="{00000000-0010-0000-0000-00008A050000}" name="Column1405"/>
    <tableColumn id="1419" xr3:uid="{00000000-0010-0000-0000-00008B050000}" name="Column1406"/>
    <tableColumn id="1420" xr3:uid="{00000000-0010-0000-0000-00008C050000}" name="Column1407"/>
    <tableColumn id="1421" xr3:uid="{00000000-0010-0000-0000-00008D050000}" name="Column1408"/>
    <tableColumn id="1422" xr3:uid="{00000000-0010-0000-0000-00008E050000}" name="Column1409"/>
    <tableColumn id="1423" xr3:uid="{00000000-0010-0000-0000-00008F050000}" name="Column1410"/>
    <tableColumn id="1424" xr3:uid="{00000000-0010-0000-0000-000090050000}" name="Column1411"/>
    <tableColumn id="1425" xr3:uid="{00000000-0010-0000-0000-000091050000}" name="Column1412"/>
    <tableColumn id="1426" xr3:uid="{00000000-0010-0000-0000-000092050000}" name="Column1413"/>
    <tableColumn id="1427" xr3:uid="{00000000-0010-0000-0000-000093050000}" name="Column1414"/>
    <tableColumn id="1428" xr3:uid="{00000000-0010-0000-0000-000094050000}" name="Column1415"/>
    <tableColumn id="1429" xr3:uid="{00000000-0010-0000-0000-000095050000}" name="Column1416"/>
    <tableColumn id="1430" xr3:uid="{00000000-0010-0000-0000-000096050000}" name="Column1417"/>
    <tableColumn id="1431" xr3:uid="{00000000-0010-0000-0000-000097050000}" name="Column1418"/>
    <tableColumn id="1432" xr3:uid="{00000000-0010-0000-0000-000098050000}" name="Column1419"/>
    <tableColumn id="1433" xr3:uid="{00000000-0010-0000-0000-000099050000}" name="Column1420"/>
    <tableColumn id="1434" xr3:uid="{00000000-0010-0000-0000-00009A050000}" name="Column1421"/>
    <tableColumn id="1435" xr3:uid="{00000000-0010-0000-0000-00009B050000}" name="Column1422"/>
    <tableColumn id="1436" xr3:uid="{00000000-0010-0000-0000-00009C050000}" name="Column1423"/>
    <tableColumn id="1437" xr3:uid="{00000000-0010-0000-0000-00009D050000}" name="Column1424"/>
    <tableColumn id="1438" xr3:uid="{00000000-0010-0000-0000-00009E050000}" name="Column1425"/>
    <tableColumn id="1439" xr3:uid="{00000000-0010-0000-0000-00009F050000}" name="Column1426"/>
    <tableColumn id="1440" xr3:uid="{00000000-0010-0000-0000-0000A0050000}" name="Column1427"/>
    <tableColumn id="1441" xr3:uid="{00000000-0010-0000-0000-0000A1050000}" name="Column1428"/>
    <tableColumn id="1442" xr3:uid="{00000000-0010-0000-0000-0000A2050000}" name="Column1429"/>
    <tableColumn id="1443" xr3:uid="{00000000-0010-0000-0000-0000A3050000}" name="Column1430"/>
    <tableColumn id="1444" xr3:uid="{00000000-0010-0000-0000-0000A4050000}" name="Column1431"/>
    <tableColumn id="1445" xr3:uid="{00000000-0010-0000-0000-0000A5050000}" name="Column1432"/>
    <tableColumn id="1446" xr3:uid="{00000000-0010-0000-0000-0000A6050000}" name="Column1433"/>
    <tableColumn id="1447" xr3:uid="{00000000-0010-0000-0000-0000A7050000}" name="Column1434"/>
    <tableColumn id="1448" xr3:uid="{00000000-0010-0000-0000-0000A8050000}" name="Column1435"/>
    <tableColumn id="1449" xr3:uid="{00000000-0010-0000-0000-0000A9050000}" name="Column1436"/>
    <tableColumn id="1450" xr3:uid="{00000000-0010-0000-0000-0000AA050000}" name="Column1437"/>
    <tableColumn id="1451" xr3:uid="{00000000-0010-0000-0000-0000AB050000}" name="Column1438"/>
    <tableColumn id="1452" xr3:uid="{00000000-0010-0000-0000-0000AC050000}" name="Column1439"/>
    <tableColumn id="1453" xr3:uid="{00000000-0010-0000-0000-0000AD050000}" name="Column1440"/>
    <tableColumn id="1454" xr3:uid="{00000000-0010-0000-0000-0000AE050000}" name="Column1441"/>
    <tableColumn id="1455" xr3:uid="{00000000-0010-0000-0000-0000AF050000}" name="Column1442"/>
    <tableColumn id="1456" xr3:uid="{00000000-0010-0000-0000-0000B0050000}" name="Column1443"/>
    <tableColumn id="1457" xr3:uid="{00000000-0010-0000-0000-0000B1050000}" name="Column1444"/>
    <tableColumn id="1458" xr3:uid="{00000000-0010-0000-0000-0000B2050000}" name="Column1445"/>
    <tableColumn id="1459" xr3:uid="{00000000-0010-0000-0000-0000B3050000}" name="Column1446"/>
    <tableColumn id="1460" xr3:uid="{00000000-0010-0000-0000-0000B4050000}" name="Column1447"/>
    <tableColumn id="1461" xr3:uid="{00000000-0010-0000-0000-0000B5050000}" name="Column1448"/>
    <tableColumn id="1462" xr3:uid="{00000000-0010-0000-0000-0000B6050000}" name="Column1449"/>
    <tableColumn id="1463" xr3:uid="{00000000-0010-0000-0000-0000B7050000}" name="Column1450"/>
    <tableColumn id="1464" xr3:uid="{00000000-0010-0000-0000-0000B8050000}" name="Column1451"/>
    <tableColumn id="1465" xr3:uid="{00000000-0010-0000-0000-0000B9050000}" name="Column1452"/>
    <tableColumn id="1466" xr3:uid="{00000000-0010-0000-0000-0000BA050000}" name="Column1453"/>
    <tableColumn id="1467" xr3:uid="{00000000-0010-0000-0000-0000BB050000}" name="Column1454"/>
    <tableColumn id="1468" xr3:uid="{00000000-0010-0000-0000-0000BC050000}" name="Column1455"/>
    <tableColumn id="1469" xr3:uid="{00000000-0010-0000-0000-0000BD050000}" name="Column1456"/>
    <tableColumn id="1470" xr3:uid="{00000000-0010-0000-0000-0000BE050000}" name="Column1457"/>
    <tableColumn id="1471" xr3:uid="{00000000-0010-0000-0000-0000BF050000}" name="Column1458"/>
    <tableColumn id="1472" xr3:uid="{00000000-0010-0000-0000-0000C0050000}" name="Column1459"/>
    <tableColumn id="1473" xr3:uid="{00000000-0010-0000-0000-0000C1050000}" name="Column1460"/>
    <tableColumn id="1474" xr3:uid="{00000000-0010-0000-0000-0000C2050000}" name="Column1461"/>
    <tableColumn id="1475" xr3:uid="{00000000-0010-0000-0000-0000C3050000}" name="Column1462"/>
    <tableColumn id="1476" xr3:uid="{00000000-0010-0000-0000-0000C4050000}" name="Column1463"/>
    <tableColumn id="1477" xr3:uid="{00000000-0010-0000-0000-0000C5050000}" name="Column1464"/>
    <tableColumn id="1478" xr3:uid="{00000000-0010-0000-0000-0000C6050000}" name="Column1465"/>
    <tableColumn id="1479" xr3:uid="{00000000-0010-0000-0000-0000C7050000}" name="Column1466"/>
    <tableColumn id="1480" xr3:uid="{00000000-0010-0000-0000-0000C8050000}" name="Column1467"/>
    <tableColumn id="1481" xr3:uid="{00000000-0010-0000-0000-0000C9050000}" name="Column1468"/>
    <tableColumn id="1482" xr3:uid="{00000000-0010-0000-0000-0000CA050000}" name="Column1469"/>
    <tableColumn id="1483" xr3:uid="{00000000-0010-0000-0000-0000CB050000}" name="Column1470"/>
    <tableColumn id="1484" xr3:uid="{00000000-0010-0000-0000-0000CC050000}" name="Column1471"/>
    <tableColumn id="1485" xr3:uid="{00000000-0010-0000-0000-0000CD050000}" name="Column1472"/>
    <tableColumn id="1486" xr3:uid="{00000000-0010-0000-0000-0000CE050000}" name="Column1473"/>
    <tableColumn id="1487" xr3:uid="{00000000-0010-0000-0000-0000CF050000}" name="Column1474"/>
    <tableColumn id="1488" xr3:uid="{00000000-0010-0000-0000-0000D0050000}" name="Column1475"/>
    <tableColumn id="1489" xr3:uid="{00000000-0010-0000-0000-0000D1050000}" name="Column1476"/>
    <tableColumn id="1490" xr3:uid="{00000000-0010-0000-0000-0000D2050000}" name="Column1477"/>
    <tableColumn id="1491" xr3:uid="{00000000-0010-0000-0000-0000D3050000}" name="Column1478"/>
    <tableColumn id="1492" xr3:uid="{00000000-0010-0000-0000-0000D4050000}" name="Column1479"/>
    <tableColumn id="1493" xr3:uid="{00000000-0010-0000-0000-0000D5050000}" name="Column1480"/>
    <tableColumn id="1494" xr3:uid="{00000000-0010-0000-0000-0000D6050000}" name="Column1481"/>
    <tableColumn id="1495" xr3:uid="{00000000-0010-0000-0000-0000D7050000}" name="Column1482"/>
    <tableColumn id="1496" xr3:uid="{00000000-0010-0000-0000-0000D8050000}" name="Column1483"/>
    <tableColumn id="1497" xr3:uid="{00000000-0010-0000-0000-0000D9050000}" name="Column1484"/>
    <tableColumn id="1498" xr3:uid="{00000000-0010-0000-0000-0000DA050000}" name="Column1485"/>
    <tableColumn id="1499" xr3:uid="{00000000-0010-0000-0000-0000DB050000}" name="Column1486"/>
    <tableColumn id="1500" xr3:uid="{00000000-0010-0000-0000-0000DC050000}" name="Column1487"/>
    <tableColumn id="1501" xr3:uid="{00000000-0010-0000-0000-0000DD050000}" name="Column1488"/>
    <tableColumn id="1502" xr3:uid="{00000000-0010-0000-0000-0000DE050000}" name="Column1489"/>
    <tableColumn id="1503" xr3:uid="{00000000-0010-0000-0000-0000DF050000}" name="Column1490"/>
    <tableColumn id="1504" xr3:uid="{00000000-0010-0000-0000-0000E0050000}" name="Column1491"/>
    <tableColumn id="1505" xr3:uid="{00000000-0010-0000-0000-0000E1050000}" name="Column1492"/>
    <tableColumn id="1506" xr3:uid="{00000000-0010-0000-0000-0000E2050000}" name="Column1493"/>
    <tableColumn id="1507" xr3:uid="{00000000-0010-0000-0000-0000E3050000}" name="Column1494"/>
    <tableColumn id="1508" xr3:uid="{00000000-0010-0000-0000-0000E4050000}" name="Column1495"/>
    <tableColumn id="1509" xr3:uid="{00000000-0010-0000-0000-0000E5050000}" name="Column1496"/>
    <tableColumn id="1510" xr3:uid="{00000000-0010-0000-0000-0000E6050000}" name="Column1497"/>
    <tableColumn id="1511" xr3:uid="{00000000-0010-0000-0000-0000E7050000}" name="Column1498"/>
    <tableColumn id="1512" xr3:uid="{00000000-0010-0000-0000-0000E8050000}" name="Column1499"/>
    <tableColumn id="1513" xr3:uid="{00000000-0010-0000-0000-0000E9050000}" name="Column1500"/>
    <tableColumn id="1514" xr3:uid="{00000000-0010-0000-0000-0000EA050000}" name="Column1501"/>
    <tableColumn id="1515" xr3:uid="{00000000-0010-0000-0000-0000EB050000}" name="Column1502"/>
    <tableColumn id="1516" xr3:uid="{00000000-0010-0000-0000-0000EC050000}" name="Column1503"/>
    <tableColumn id="1517" xr3:uid="{00000000-0010-0000-0000-0000ED050000}" name="Column1504"/>
    <tableColumn id="1518" xr3:uid="{00000000-0010-0000-0000-0000EE050000}" name="Column1505"/>
    <tableColumn id="1519" xr3:uid="{00000000-0010-0000-0000-0000EF050000}" name="Column1506"/>
    <tableColumn id="1520" xr3:uid="{00000000-0010-0000-0000-0000F0050000}" name="Column1507"/>
    <tableColumn id="1521" xr3:uid="{00000000-0010-0000-0000-0000F1050000}" name="Column1508"/>
    <tableColumn id="1522" xr3:uid="{00000000-0010-0000-0000-0000F2050000}" name="Column1509"/>
    <tableColumn id="1523" xr3:uid="{00000000-0010-0000-0000-0000F3050000}" name="Column1510"/>
    <tableColumn id="1524" xr3:uid="{00000000-0010-0000-0000-0000F4050000}" name="Column1511"/>
    <tableColumn id="1525" xr3:uid="{00000000-0010-0000-0000-0000F5050000}" name="Column1512"/>
    <tableColumn id="1526" xr3:uid="{00000000-0010-0000-0000-0000F6050000}" name="Column1513"/>
    <tableColumn id="1527" xr3:uid="{00000000-0010-0000-0000-0000F7050000}" name="Column1514"/>
    <tableColumn id="1528" xr3:uid="{00000000-0010-0000-0000-0000F8050000}" name="Column1515"/>
    <tableColumn id="1529" xr3:uid="{00000000-0010-0000-0000-0000F9050000}" name="Column1516"/>
    <tableColumn id="1530" xr3:uid="{00000000-0010-0000-0000-0000FA050000}" name="Column1517"/>
    <tableColumn id="1531" xr3:uid="{00000000-0010-0000-0000-0000FB050000}" name="Column1518"/>
    <tableColumn id="1532" xr3:uid="{00000000-0010-0000-0000-0000FC050000}" name="Column1519"/>
    <tableColumn id="1533" xr3:uid="{00000000-0010-0000-0000-0000FD050000}" name="Column1520"/>
    <tableColumn id="1534" xr3:uid="{00000000-0010-0000-0000-0000FE050000}" name="Column1521"/>
    <tableColumn id="1535" xr3:uid="{00000000-0010-0000-0000-0000FF050000}" name="Column1522"/>
    <tableColumn id="1536" xr3:uid="{00000000-0010-0000-0000-000000060000}" name="Column1523"/>
    <tableColumn id="1537" xr3:uid="{00000000-0010-0000-0000-000001060000}" name="Column1524"/>
    <tableColumn id="1538" xr3:uid="{00000000-0010-0000-0000-000002060000}" name="Column1525"/>
    <tableColumn id="1539" xr3:uid="{00000000-0010-0000-0000-000003060000}" name="Column1526"/>
    <tableColumn id="1540" xr3:uid="{00000000-0010-0000-0000-000004060000}" name="Column1527"/>
    <tableColumn id="1541" xr3:uid="{00000000-0010-0000-0000-000005060000}" name="Column1528"/>
    <tableColumn id="1542" xr3:uid="{00000000-0010-0000-0000-000006060000}" name="Column1529"/>
    <tableColumn id="1543" xr3:uid="{00000000-0010-0000-0000-000007060000}" name="Column1530"/>
    <tableColumn id="1544" xr3:uid="{00000000-0010-0000-0000-000008060000}" name="Column1531"/>
    <tableColumn id="1545" xr3:uid="{00000000-0010-0000-0000-000009060000}" name="Column1532"/>
    <tableColumn id="1546" xr3:uid="{00000000-0010-0000-0000-00000A060000}" name="Column1533"/>
    <tableColumn id="1547" xr3:uid="{00000000-0010-0000-0000-00000B060000}" name="Column1534"/>
    <tableColumn id="1548" xr3:uid="{00000000-0010-0000-0000-00000C060000}" name="Column1535"/>
    <tableColumn id="1549" xr3:uid="{00000000-0010-0000-0000-00000D060000}" name="Column1536"/>
    <tableColumn id="1550" xr3:uid="{00000000-0010-0000-0000-00000E060000}" name="Column1537"/>
    <tableColumn id="1551" xr3:uid="{00000000-0010-0000-0000-00000F060000}" name="Column1538"/>
    <tableColumn id="1552" xr3:uid="{00000000-0010-0000-0000-000010060000}" name="Column1539"/>
    <tableColumn id="1553" xr3:uid="{00000000-0010-0000-0000-000011060000}" name="Column1540"/>
    <tableColumn id="1554" xr3:uid="{00000000-0010-0000-0000-000012060000}" name="Column1541"/>
    <tableColumn id="1555" xr3:uid="{00000000-0010-0000-0000-000013060000}" name="Column1542"/>
    <tableColumn id="1556" xr3:uid="{00000000-0010-0000-0000-000014060000}" name="Column1543"/>
    <tableColumn id="1557" xr3:uid="{00000000-0010-0000-0000-000015060000}" name="Column1544"/>
    <tableColumn id="1558" xr3:uid="{00000000-0010-0000-0000-000016060000}" name="Column1545"/>
    <tableColumn id="1559" xr3:uid="{00000000-0010-0000-0000-000017060000}" name="Column1546"/>
    <tableColumn id="1560" xr3:uid="{00000000-0010-0000-0000-000018060000}" name="Column1547"/>
    <tableColumn id="1561" xr3:uid="{00000000-0010-0000-0000-000019060000}" name="Column1548"/>
    <tableColumn id="1562" xr3:uid="{00000000-0010-0000-0000-00001A060000}" name="Column1549"/>
    <tableColumn id="1563" xr3:uid="{00000000-0010-0000-0000-00001B060000}" name="Column1550"/>
    <tableColumn id="1564" xr3:uid="{00000000-0010-0000-0000-00001C060000}" name="Column1551"/>
    <tableColumn id="1565" xr3:uid="{00000000-0010-0000-0000-00001D060000}" name="Column1552"/>
    <tableColumn id="1566" xr3:uid="{00000000-0010-0000-0000-00001E060000}" name="Column1553"/>
    <tableColumn id="1567" xr3:uid="{00000000-0010-0000-0000-00001F060000}" name="Column1554"/>
    <tableColumn id="1568" xr3:uid="{00000000-0010-0000-0000-000020060000}" name="Column1555"/>
    <tableColumn id="1569" xr3:uid="{00000000-0010-0000-0000-000021060000}" name="Column1556"/>
    <tableColumn id="1570" xr3:uid="{00000000-0010-0000-0000-000022060000}" name="Column1557"/>
    <tableColumn id="1571" xr3:uid="{00000000-0010-0000-0000-000023060000}" name="Column1558"/>
    <tableColumn id="1572" xr3:uid="{00000000-0010-0000-0000-000024060000}" name="Column1559"/>
    <tableColumn id="1573" xr3:uid="{00000000-0010-0000-0000-000025060000}" name="Column1560"/>
    <tableColumn id="1574" xr3:uid="{00000000-0010-0000-0000-000026060000}" name="Column1561"/>
    <tableColumn id="1575" xr3:uid="{00000000-0010-0000-0000-000027060000}" name="Column1562"/>
    <tableColumn id="1576" xr3:uid="{00000000-0010-0000-0000-000028060000}" name="Column1563"/>
    <tableColumn id="1577" xr3:uid="{00000000-0010-0000-0000-000029060000}" name="Column1564"/>
    <tableColumn id="1578" xr3:uid="{00000000-0010-0000-0000-00002A060000}" name="Column1565"/>
    <tableColumn id="1579" xr3:uid="{00000000-0010-0000-0000-00002B060000}" name="Column1566"/>
    <tableColumn id="1580" xr3:uid="{00000000-0010-0000-0000-00002C060000}" name="Column1567"/>
    <tableColumn id="1581" xr3:uid="{00000000-0010-0000-0000-00002D060000}" name="Column1568"/>
    <tableColumn id="1582" xr3:uid="{00000000-0010-0000-0000-00002E060000}" name="Column1569"/>
    <tableColumn id="1583" xr3:uid="{00000000-0010-0000-0000-00002F060000}" name="Column1570"/>
    <tableColumn id="1584" xr3:uid="{00000000-0010-0000-0000-000030060000}" name="Column1571"/>
    <tableColumn id="1585" xr3:uid="{00000000-0010-0000-0000-000031060000}" name="Column1572"/>
    <tableColumn id="1586" xr3:uid="{00000000-0010-0000-0000-000032060000}" name="Column1573"/>
    <tableColumn id="1587" xr3:uid="{00000000-0010-0000-0000-000033060000}" name="Column1574"/>
    <tableColumn id="1588" xr3:uid="{00000000-0010-0000-0000-000034060000}" name="Column1575"/>
    <tableColumn id="1589" xr3:uid="{00000000-0010-0000-0000-000035060000}" name="Column1576"/>
    <tableColumn id="1590" xr3:uid="{00000000-0010-0000-0000-000036060000}" name="Column1577"/>
    <tableColumn id="1591" xr3:uid="{00000000-0010-0000-0000-000037060000}" name="Column1578"/>
    <tableColumn id="1592" xr3:uid="{00000000-0010-0000-0000-000038060000}" name="Column1579"/>
    <tableColumn id="1593" xr3:uid="{00000000-0010-0000-0000-000039060000}" name="Column1580"/>
    <tableColumn id="1594" xr3:uid="{00000000-0010-0000-0000-00003A060000}" name="Column1581"/>
    <tableColumn id="1595" xr3:uid="{00000000-0010-0000-0000-00003B060000}" name="Column1582"/>
    <tableColumn id="1596" xr3:uid="{00000000-0010-0000-0000-00003C060000}" name="Column1583"/>
    <tableColumn id="1597" xr3:uid="{00000000-0010-0000-0000-00003D060000}" name="Column1584"/>
    <tableColumn id="1598" xr3:uid="{00000000-0010-0000-0000-00003E060000}" name="Column1585"/>
    <tableColumn id="1599" xr3:uid="{00000000-0010-0000-0000-00003F060000}" name="Column1586"/>
    <tableColumn id="1600" xr3:uid="{00000000-0010-0000-0000-000040060000}" name="Column1587"/>
    <tableColumn id="1601" xr3:uid="{00000000-0010-0000-0000-000041060000}" name="Column1588"/>
    <tableColumn id="1602" xr3:uid="{00000000-0010-0000-0000-000042060000}" name="Column1589"/>
    <tableColumn id="1603" xr3:uid="{00000000-0010-0000-0000-000043060000}" name="Column1590"/>
    <tableColumn id="1604" xr3:uid="{00000000-0010-0000-0000-000044060000}" name="Column1591"/>
    <tableColumn id="1605" xr3:uid="{00000000-0010-0000-0000-000045060000}" name="Column1592"/>
    <tableColumn id="1606" xr3:uid="{00000000-0010-0000-0000-000046060000}" name="Column1593"/>
    <tableColumn id="1607" xr3:uid="{00000000-0010-0000-0000-000047060000}" name="Column1594"/>
    <tableColumn id="1608" xr3:uid="{00000000-0010-0000-0000-000048060000}" name="Column1595"/>
    <tableColumn id="1609" xr3:uid="{00000000-0010-0000-0000-000049060000}" name="Column1596"/>
    <tableColumn id="1610" xr3:uid="{00000000-0010-0000-0000-00004A060000}" name="Column1597"/>
    <tableColumn id="1611" xr3:uid="{00000000-0010-0000-0000-00004B060000}" name="Column1598"/>
    <tableColumn id="1612" xr3:uid="{00000000-0010-0000-0000-00004C060000}" name="Column1599"/>
    <tableColumn id="1613" xr3:uid="{00000000-0010-0000-0000-00004D060000}" name="Column1600"/>
    <tableColumn id="1614" xr3:uid="{00000000-0010-0000-0000-00004E060000}" name="Column1601"/>
    <tableColumn id="1615" xr3:uid="{00000000-0010-0000-0000-00004F060000}" name="Column1602"/>
    <tableColumn id="1616" xr3:uid="{00000000-0010-0000-0000-000050060000}" name="Column1603"/>
    <tableColumn id="1617" xr3:uid="{00000000-0010-0000-0000-000051060000}" name="Column1604"/>
    <tableColumn id="1618" xr3:uid="{00000000-0010-0000-0000-000052060000}" name="Column1605"/>
    <tableColumn id="1619" xr3:uid="{00000000-0010-0000-0000-000053060000}" name="Column1606"/>
    <tableColumn id="1620" xr3:uid="{00000000-0010-0000-0000-000054060000}" name="Column1607"/>
    <tableColumn id="1621" xr3:uid="{00000000-0010-0000-0000-000055060000}" name="Column1608"/>
    <tableColumn id="1622" xr3:uid="{00000000-0010-0000-0000-000056060000}" name="Column1609"/>
    <tableColumn id="1623" xr3:uid="{00000000-0010-0000-0000-000057060000}" name="Column1610"/>
    <tableColumn id="1624" xr3:uid="{00000000-0010-0000-0000-000058060000}" name="Column1611"/>
    <tableColumn id="1625" xr3:uid="{00000000-0010-0000-0000-000059060000}" name="Column1612"/>
    <tableColumn id="1626" xr3:uid="{00000000-0010-0000-0000-00005A060000}" name="Column1613"/>
    <tableColumn id="1627" xr3:uid="{00000000-0010-0000-0000-00005B060000}" name="Column1614"/>
    <tableColumn id="1628" xr3:uid="{00000000-0010-0000-0000-00005C060000}" name="Column1615"/>
    <tableColumn id="1629" xr3:uid="{00000000-0010-0000-0000-00005D060000}" name="Column1616"/>
    <tableColumn id="1630" xr3:uid="{00000000-0010-0000-0000-00005E060000}" name="Column1617"/>
    <tableColumn id="1631" xr3:uid="{00000000-0010-0000-0000-00005F060000}" name="Column1618"/>
    <tableColumn id="1632" xr3:uid="{00000000-0010-0000-0000-000060060000}" name="Column1619"/>
    <tableColumn id="1633" xr3:uid="{00000000-0010-0000-0000-000061060000}" name="Column1620"/>
    <tableColumn id="1634" xr3:uid="{00000000-0010-0000-0000-000062060000}" name="Column1621"/>
    <tableColumn id="1635" xr3:uid="{00000000-0010-0000-0000-000063060000}" name="Column1622"/>
    <tableColumn id="1636" xr3:uid="{00000000-0010-0000-0000-000064060000}" name="Column1623"/>
    <tableColumn id="1637" xr3:uid="{00000000-0010-0000-0000-000065060000}" name="Column1624"/>
    <tableColumn id="1638" xr3:uid="{00000000-0010-0000-0000-000066060000}" name="Column1625"/>
    <tableColumn id="1639" xr3:uid="{00000000-0010-0000-0000-000067060000}" name="Column1626"/>
    <tableColumn id="1640" xr3:uid="{00000000-0010-0000-0000-000068060000}" name="Column1627"/>
    <tableColumn id="1641" xr3:uid="{00000000-0010-0000-0000-000069060000}" name="Column1628"/>
    <tableColumn id="1642" xr3:uid="{00000000-0010-0000-0000-00006A060000}" name="Column1629"/>
    <tableColumn id="1643" xr3:uid="{00000000-0010-0000-0000-00006B060000}" name="Column1630"/>
    <tableColumn id="1644" xr3:uid="{00000000-0010-0000-0000-00006C060000}" name="Column1631"/>
    <tableColumn id="1645" xr3:uid="{00000000-0010-0000-0000-00006D060000}" name="Column1632"/>
    <tableColumn id="1646" xr3:uid="{00000000-0010-0000-0000-00006E060000}" name="Column1633"/>
    <tableColumn id="1647" xr3:uid="{00000000-0010-0000-0000-00006F060000}" name="Column1634"/>
    <tableColumn id="1648" xr3:uid="{00000000-0010-0000-0000-000070060000}" name="Column1635"/>
    <tableColumn id="1649" xr3:uid="{00000000-0010-0000-0000-000071060000}" name="Column1636"/>
    <tableColumn id="1650" xr3:uid="{00000000-0010-0000-0000-000072060000}" name="Column1637"/>
    <tableColumn id="1651" xr3:uid="{00000000-0010-0000-0000-000073060000}" name="Column1638"/>
    <tableColumn id="1652" xr3:uid="{00000000-0010-0000-0000-000074060000}" name="Column1639"/>
    <tableColumn id="1653" xr3:uid="{00000000-0010-0000-0000-000075060000}" name="Column1640"/>
    <tableColumn id="1654" xr3:uid="{00000000-0010-0000-0000-000076060000}" name="Column1641"/>
    <tableColumn id="1655" xr3:uid="{00000000-0010-0000-0000-000077060000}" name="Column1642"/>
    <tableColumn id="1656" xr3:uid="{00000000-0010-0000-0000-000078060000}" name="Column1643"/>
    <tableColumn id="1657" xr3:uid="{00000000-0010-0000-0000-000079060000}" name="Column1644"/>
    <tableColumn id="1658" xr3:uid="{00000000-0010-0000-0000-00007A060000}" name="Column1645"/>
    <tableColumn id="1659" xr3:uid="{00000000-0010-0000-0000-00007B060000}" name="Column1646"/>
    <tableColumn id="1660" xr3:uid="{00000000-0010-0000-0000-00007C060000}" name="Column1647"/>
    <tableColumn id="1661" xr3:uid="{00000000-0010-0000-0000-00007D060000}" name="Column1648"/>
    <tableColumn id="1662" xr3:uid="{00000000-0010-0000-0000-00007E060000}" name="Column1649"/>
    <tableColumn id="1663" xr3:uid="{00000000-0010-0000-0000-00007F060000}" name="Column1650"/>
    <tableColumn id="1664" xr3:uid="{00000000-0010-0000-0000-000080060000}" name="Column1651"/>
    <tableColumn id="1665" xr3:uid="{00000000-0010-0000-0000-000081060000}" name="Column1652"/>
    <tableColumn id="1666" xr3:uid="{00000000-0010-0000-0000-000082060000}" name="Column1653"/>
    <tableColumn id="1667" xr3:uid="{00000000-0010-0000-0000-000083060000}" name="Column1654"/>
    <tableColumn id="1668" xr3:uid="{00000000-0010-0000-0000-000084060000}" name="Column1655"/>
    <tableColumn id="1669" xr3:uid="{00000000-0010-0000-0000-000085060000}" name="Column1656"/>
    <tableColumn id="1670" xr3:uid="{00000000-0010-0000-0000-000086060000}" name="Column1657"/>
    <tableColumn id="1671" xr3:uid="{00000000-0010-0000-0000-000087060000}" name="Column1658"/>
    <tableColumn id="1672" xr3:uid="{00000000-0010-0000-0000-000088060000}" name="Column1659"/>
    <tableColumn id="1673" xr3:uid="{00000000-0010-0000-0000-000089060000}" name="Column1660"/>
    <tableColumn id="1674" xr3:uid="{00000000-0010-0000-0000-00008A060000}" name="Column1661"/>
    <tableColumn id="1675" xr3:uid="{00000000-0010-0000-0000-00008B060000}" name="Column1662"/>
    <tableColumn id="1676" xr3:uid="{00000000-0010-0000-0000-00008C060000}" name="Column1663"/>
    <tableColumn id="1677" xr3:uid="{00000000-0010-0000-0000-00008D060000}" name="Column1664"/>
    <tableColumn id="1678" xr3:uid="{00000000-0010-0000-0000-00008E060000}" name="Column1665"/>
    <tableColumn id="1679" xr3:uid="{00000000-0010-0000-0000-00008F060000}" name="Column1666"/>
    <tableColumn id="1680" xr3:uid="{00000000-0010-0000-0000-000090060000}" name="Column1667"/>
    <tableColumn id="1681" xr3:uid="{00000000-0010-0000-0000-000091060000}" name="Column1668"/>
    <tableColumn id="1682" xr3:uid="{00000000-0010-0000-0000-000092060000}" name="Column1669"/>
    <tableColumn id="1683" xr3:uid="{00000000-0010-0000-0000-000093060000}" name="Column1670"/>
    <tableColumn id="1684" xr3:uid="{00000000-0010-0000-0000-000094060000}" name="Column1671"/>
    <tableColumn id="1685" xr3:uid="{00000000-0010-0000-0000-000095060000}" name="Column1672"/>
    <tableColumn id="1686" xr3:uid="{00000000-0010-0000-0000-000096060000}" name="Column1673"/>
    <tableColumn id="1687" xr3:uid="{00000000-0010-0000-0000-000097060000}" name="Column1674"/>
    <tableColumn id="1688" xr3:uid="{00000000-0010-0000-0000-000098060000}" name="Column1675"/>
    <tableColumn id="1689" xr3:uid="{00000000-0010-0000-0000-000099060000}" name="Column1676"/>
    <tableColumn id="1690" xr3:uid="{00000000-0010-0000-0000-00009A060000}" name="Column1677"/>
    <tableColumn id="1691" xr3:uid="{00000000-0010-0000-0000-00009B060000}" name="Column1678"/>
    <tableColumn id="1692" xr3:uid="{00000000-0010-0000-0000-00009C060000}" name="Column1679"/>
    <tableColumn id="1693" xr3:uid="{00000000-0010-0000-0000-00009D060000}" name="Column1680"/>
    <tableColumn id="1694" xr3:uid="{00000000-0010-0000-0000-00009E060000}" name="Column1681"/>
    <tableColumn id="1695" xr3:uid="{00000000-0010-0000-0000-00009F060000}" name="Column1682"/>
    <tableColumn id="1696" xr3:uid="{00000000-0010-0000-0000-0000A0060000}" name="Column1683"/>
    <tableColumn id="1697" xr3:uid="{00000000-0010-0000-0000-0000A1060000}" name="Column1684"/>
    <tableColumn id="1698" xr3:uid="{00000000-0010-0000-0000-0000A2060000}" name="Column1685"/>
    <tableColumn id="1699" xr3:uid="{00000000-0010-0000-0000-0000A3060000}" name="Column1686"/>
    <tableColumn id="1700" xr3:uid="{00000000-0010-0000-0000-0000A4060000}" name="Column1687"/>
    <tableColumn id="1701" xr3:uid="{00000000-0010-0000-0000-0000A5060000}" name="Column1688"/>
    <tableColumn id="1702" xr3:uid="{00000000-0010-0000-0000-0000A6060000}" name="Column1689"/>
    <tableColumn id="1703" xr3:uid="{00000000-0010-0000-0000-0000A7060000}" name="Column1690"/>
    <tableColumn id="1704" xr3:uid="{00000000-0010-0000-0000-0000A8060000}" name="Column1691"/>
    <tableColumn id="1705" xr3:uid="{00000000-0010-0000-0000-0000A9060000}" name="Column1692"/>
    <tableColumn id="1706" xr3:uid="{00000000-0010-0000-0000-0000AA060000}" name="Column1693"/>
    <tableColumn id="1707" xr3:uid="{00000000-0010-0000-0000-0000AB060000}" name="Column1694"/>
    <tableColumn id="1708" xr3:uid="{00000000-0010-0000-0000-0000AC060000}" name="Column1695"/>
    <tableColumn id="1709" xr3:uid="{00000000-0010-0000-0000-0000AD060000}" name="Column1696"/>
    <tableColumn id="1710" xr3:uid="{00000000-0010-0000-0000-0000AE060000}" name="Column1697"/>
    <tableColumn id="1711" xr3:uid="{00000000-0010-0000-0000-0000AF060000}" name="Column1698"/>
    <tableColumn id="1712" xr3:uid="{00000000-0010-0000-0000-0000B0060000}" name="Column1699"/>
    <tableColumn id="1713" xr3:uid="{00000000-0010-0000-0000-0000B1060000}" name="Column1700"/>
    <tableColumn id="1714" xr3:uid="{00000000-0010-0000-0000-0000B2060000}" name="Column1701"/>
    <tableColumn id="1715" xr3:uid="{00000000-0010-0000-0000-0000B3060000}" name="Column1702"/>
    <tableColumn id="1716" xr3:uid="{00000000-0010-0000-0000-0000B4060000}" name="Column1703"/>
    <tableColumn id="1717" xr3:uid="{00000000-0010-0000-0000-0000B5060000}" name="Column1704"/>
    <tableColumn id="1718" xr3:uid="{00000000-0010-0000-0000-0000B6060000}" name="Column1705"/>
    <tableColumn id="1719" xr3:uid="{00000000-0010-0000-0000-0000B7060000}" name="Column1706"/>
    <tableColumn id="1720" xr3:uid="{00000000-0010-0000-0000-0000B8060000}" name="Column1707"/>
    <tableColumn id="1721" xr3:uid="{00000000-0010-0000-0000-0000B9060000}" name="Column1708"/>
    <tableColumn id="1722" xr3:uid="{00000000-0010-0000-0000-0000BA060000}" name="Column1709"/>
    <tableColumn id="1723" xr3:uid="{00000000-0010-0000-0000-0000BB060000}" name="Column1710"/>
    <tableColumn id="1724" xr3:uid="{00000000-0010-0000-0000-0000BC060000}" name="Column1711"/>
    <tableColumn id="1725" xr3:uid="{00000000-0010-0000-0000-0000BD060000}" name="Column1712"/>
    <tableColumn id="1726" xr3:uid="{00000000-0010-0000-0000-0000BE060000}" name="Column1713"/>
    <tableColumn id="1727" xr3:uid="{00000000-0010-0000-0000-0000BF060000}" name="Column1714"/>
    <tableColumn id="1728" xr3:uid="{00000000-0010-0000-0000-0000C0060000}" name="Column1715"/>
    <tableColumn id="1729" xr3:uid="{00000000-0010-0000-0000-0000C1060000}" name="Column1716"/>
    <tableColumn id="1730" xr3:uid="{00000000-0010-0000-0000-0000C2060000}" name="Column1717"/>
    <tableColumn id="1731" xr3:uid="{00000000-0010-0000-0000-0000C3060000}" name="Column1718"/>
    <tableColumn id="1732" xr3:uid="{00000000-0010-0000-0000-0000C4060000}" name="Column1719"/>
    <tableColumn id="1733" xr3:uid="{00000000-0010-0000-0000-0000C5060000}" name="Column1720"/>
    <tableColumn id="1734" xr3:uid="{00000000-0010-0000-0000-0000C6060000}" name="Column1721"/>
    <tableColumn id="1735" xr3:uid="{00000000-0010-0000-0000-0000C7060000}" name="Column1722"/>
    <tableColumn id="1736" xr3:uid="{00000000-0010-0000-0000-0000C8060000}" name="Column1723"/>
    <tableColumn id="1737" xr3:uid="{00000000-0010-0000-0000-0000C9060000}" name="Column1724"/>
    <tableColumn id="1738" xr3:uid="{00000000-0010-0000-0000-0000CA060000}" name="Column1725"/>
    <tableColumn id="1739" xr3:uid="{00000000-0010-0000-0000-0000CB060000}" name="Column1726"/>
    <tableColumn id="1740" xr3:uid="{00000000-0010-0000-0000-0000CC060000}" name="Column1727"/>
    <tableColumn id="1741" xr3:uid="{00000000-0010-0000-0000-0000CD060000}" name="Column1728"/>
    <tableColumn id="1742" xr3:uid="{00000000-0010-0000-0000-0000CE060000}" name="Column1729"/>
    <tableColumn id="1743" xr3:uid="{00000000-0010-0000-0000-0000CF060000}" name="Column1730"/>
    <tableColumn id="1744" xr3:uid="{00000000-0010-0000-0000-0000D0060000}" name="Column1731"/>
    <tableColumn id="1745" xr3:uid="{00000000-0010-0000-0000-0000D1060000}" name="Column1732"/>
    <tableColumn id="1746" xr3:uid="{00000000-0010-0000-0000-0000D2060000}" name="Column1733"/>
    <tableColumn id="1747" xr3:uid="{00000000-0010-0000-0000-0000D3060000}" name="Column1734"/>
    <tableColumn id="1748" xr3:uid="{00000000-0010-0000-0000-0000D4060000}" name="Column1735"/>
    <tableColumn id="1749" xr3:uid="{00000000-0010-0000-0000-0000D5060000}" name="Column1736"/>
    <tableColumn id="1750" xr3:uid="{00000000-0010-0000-0000-0000D6060000}" name="Column1737"/>
    <tableColumn id="1751" xr3:uid="{00000000-0010-0000-0000-0000D7060000}" name="Column1738"/>
    <tableColumn id="1752" xr3:uid="{00000000-0010-0000-0000-0000D8060000}" name="Column1739"/>
    <tableColumn id="1753" xr3:uid="{00000000-0010-0000-0000-0000D9060000}" name="Column1740"/>
    <tableColumn id="1754" xr3:uid="{00000000-0010-0000-0000-0000DA060000}" name="Column1741"/>
    <tableColumn id="1755" xr3:uid="{00000000-0010-0000-0000-0000DB060000}" name="Column1742"/>
    <tableColumn id="1756" xr3:uid="{00000000-0010-0000-0000-0000DC060000}" name="Column1743"/>
    <tableColumn id="1757" xr3:uid="{00000000-0010-0000-0000-0000DD060000}" name="Column1744"/>
    <tableColumn id="1758" xr3:uid="{00000000-0010-0000-0000-0000DE060000}" name="Column1745"/>
    <tableColumn id="1759" xr3:uid="{00000000-0010-0000-0000-0000DF060000}" name="Column1746"/>
    <tableColumn id="1760" xr3:uid="{00000000-0010-0000-0000-0000E0060000}" name="Column1747"/>
    <tableColumn id="1761" xr3:uid="{00000000-0010-0000-0000-0000E1060000}" name="Column1748"/>
    <tableColumn id="1762" xr3:uid="{00000000-0010-0000-0000-0000E2060000}" name="Column1749"/>
    <tableColumn id="1763" xr3:uid="{00000000-0010-0000-0000-0000E3060000}" name="Column1750"/>
    <tableColumn id="1764" xr3:uid="{00000000-0010-0000-0000-0000E4060000}" name="Column1751"/>
    <tableColumn id="1765" xr3:uid="{00000000-0010-0000-0000-0000E5060000}" name="Column1752"/>
    <tableColumn id="1766" xr3:uid="{00000000-0010-0000-0000-0000E6060000}" name="Column1753"/>
    <tableColumn id="1767" xr3:uid="{00000000-0010-0000-0000-0000E7060000}" name="Column1754"/>
    <tableColumn id="1768" xr3:uid="{00000000-0010-0000-0000-0000E8060000}" name="Column1755"/>
    <tableColumn id="1769" xr3:uid="{00000000-0010-0000-0000-0000E9060000}" name="Column1756"/>
    <tableColumn id="1770" xr3:uid="{00000000-0010-0000-0000-0000EA060000}" name="Column1757"/>
    <tableColumn id="1771" xr3:uid="{00000000-0010-0000-0000-0000EB060000}" name="Column1758"/>
    <tableColumn id="1772" xr3:uid="{00000000-0010-0000-0000-0000EC060000}" name="Column1759"/>
    <tableColumn id="1773" xr3:uid="{00000000-0010-0000-0000-0000ED060000}" name="Column1760"/>
    <tableColumn id="1774" xr3:uid="{00000000-0010-0000-0000-0000EE060000}" name="Column1761"/>
    <tableColumn id="1775" xr3:uid="{00000000-0010-0000-0000-0000EF060000}" name="Column1762"/>
    <tableColumn id="1776" xr3:uid="{00000000-0010-0000-0000-0000F0060000}" name="Column1763"/>
    <tableColumn id="1777" xr3:uid="{00000000-0010-0000-0000-0000F1060000}" name="Column1764"/>
    <tableColumn id="1778" xr3:uid="{00000000-0010-0000-0000-0000F2060000}" name="Column1765"/>
    <tableColumn id="1779" xr3:uid="{00000000-0010-0000-0000-0000F3060000}" name="Column1766"/>
    <tableColumn id="1780" xr3:uid="{00000000-0010-0000-0000-0000F4060000}" name="Column1767"/>
    <tableColumn id="1781" xr3:uid="{00000000-0010-0000-0000-0000F5060000}" name="Column1768"/>
    <tableColumn id="1782" xr3:uid="{00000000-0010-0000-0000-0000F6060000}" name="Column1769"/>
    <tableColumn id="1783" xr3:uid="{00000000-0010-0000-0000-0000F7060000}" name="Column1770"/>
    <tableColumn id="1784" xr3:uid="{00000000-0010-0000-0000-0000F8060000}" name="Column1771"/>
    <tableColumn id="1785" xr3:uid="{00000000-0010-0000-0000-0000F9060000}" name="Column1772"/>
    <tableColumn id="1786" xr3:uid="{00000000-0010-0000-0000-0000FA060000}" name="Column1773"/>
    <tableColumn id="1787" xr3:uid="{00000000-0010-0000-0000-0000FB060000}" name="Column1774"/>
    <tableColumn id="1788" xr3:uid="{00000000-0010-0000-0000-0000FC060000}" name="Column1775"/>
    <tableColumn id="1789" xr3:uid="{00000000-0010-0000-0000-0000FD060000}" name="Column1776"/>
    <tableColumn id="1790" xr3:uid="{00000000-0010-0000-0000-0000FE060000}" name="Column1777"/>
    <tableColumn id="1791" xr3:uid="{00000000-0010-0000-0000-0000FF060000}" name="Column1778"/>
    <tableColumn id="1792" xr3:uid="{00000000-0010-0000-0000-000000070000}" name="Column1779"/>
    <tableColumn id="1793" xr3:uid="{00000000-0010-0000-0000-000001070000}" name="Column1780"/>
    <tableColumn id="1794" xr3:uid="{00000000-0010-0000-0000-000002070000}" name="Column1781"/>
    <tableColumn id="1795" xr3:uid="{00000000-0010-0000-0000-000003070000}" name="Column1782"/>
    <tableColumn id="1796" xr3:uid="{00000000-0010-0000-0000-000004070000}" name="Column1783"/>
    <tableColumn id="1797" xr3:uid="{00000000-0010-0000-0000-000005070000}" name="Column1784"/>
    <tableColumn id="1798" xr3:uid="{00000000-0010-0000-0000-000006070000}" name="Column1785"/>
    <tableColumn id="1799" xr3:uid="{00000000-0010-0000-0000-000007070000}" name="Column1786"/>
    <tableColumn id="1800" xr3:uid="{00000000-0010-0000-0000-000008070000}" name="Column1787"/>
    <tableColumn id="1801" xr3:uid="{00000000-0010-0000-0000-000009070000}" name="Column1788"/>
    <tableColumn id="1802" xr3:uid="{00000000-0010-0000-0000-00000A070000}" name="Column1789"/>
    <tableColumn id="1803" xr3:uid="{00000000-0010-0000-0000-00000B070000}" name="Column1790"/>
    <tableColumn id="1804" xr3:uid="{00000000-0010-0000-0000-00000C070000}" name="Column1791"/>
    <tableColumn id="1805" xr3:uid="{00000000-0010-0000-0000-00000D070000}" name="Column1792"/>
    <tableColumn id="1806" xr3:uid="{00000000-0010-0000-0000-00000E070000}" name="Column1793"/>
    <tableColumn id="1807" xr3:uid="{00000000-0010-0000-0000-00000F070000}" name="Column1794"/>
    <tableColumn id="1808" xr3:uid="{00000000-0010-0000-0000-000010070000}" name="Column1795"/>
    <tableColumn id="1809" xr3:uid="{00000000-0010-0000-0000-000011070000}" name="Column1796"/>
    <tableColumn id="1810" xr3:uid="{00000000-0010-0000-0000-000012070000}" name="Column1797"/>
    <tableColumn id="1811" xr3:uid="{00000000-0010-0000-0000-000013070000}" name="Column1798"/>
    <tableColumn id="1812" xr3:uid="{00000000-0010-0000-0000-000014070000}" name="Column1799"/>
    <tableColumn id="1813" xr3:uid="{00000000-0010-0000-0000-000015070000}" name="Column1800"/>
    <tableColumn id="1814" xr3:uid="{00000000-0010-0000-0000-000016070000}" name="Column1801"/>
    <tableColumn id="1815" xr3:uid="{00000000-0010-0000-0000-000017070000}" name="Column1802"/>
    <tableColumn id="1816" xr3:uid="{00000000-0010-0000-0000-000018070000}" name="Column1803"/>
    <tableColumn id="1817" xr3:uid="{00000000-0010-0000-0000-000019070000}" name="Column1804"/>
    <tableColumn id="1818" xr3:uid="{00000000-0010-0000-0000-00001A070000}" name="Column1805"/>
    <tableColumn id="1819" xr3:uid="{00000000-0010-0000-0000-00001B070000}" name="Column1806"/>
    <tableColumn id="1820" xr3:uid="{00000000-0010-0000-0000-00001C070000}" name="Column1807"/>
    <tableColumn id="1821" xr3:uid="{00000000-0010-0000-0000-00001D070000}" name="Column1808"/>
    <tableColumn id="1822" xr3:uid="{00000000-0010-0000-0000-00001E070000}" name="Column1809"/>
    <tableColumn id="1823" xr3:uid="{00000000-0010-0000-0000-00001F070000}" name="Column1810"/>
    <tableColumn id="1824" xr3:uid="{00000000-0010-0000-0000-000020070000}" name="Column1811"/>
    <tableColumn id="1825" xr3:uid="{00000000-0010-0000-0000-000021070000}" name="Column1812"/>
    <tableColumn id="1826" xr3:uid="{00000000-0010-0000-0000-000022070000}" name="Column1813"/>
    <tableColumn id="1827" xr3:uid="{00000000-0010-0000-0000-000023070000}" name="Column1814"/>
    <tableColumn id="1828" xr3:uid="{00000000-0010-0000-0000-000024070000}" name="Column1815"/>
    <tableColumn id="1829" xr3:uid="{00000000-0010-0000-0000-000025070000}" name="Column1816"/>
    <tableColumn id="1830" xr3:uid="{00000000-0010-0000-0000-000026070000}" name="Column1817"/>
    <tableColumn id="1831" xr3:uid="{00000000-0010-0000-0000-000027070000}" name="Column1818"/>
    <tableColumn id="1832" xr3:uid="{00000000-0010-0000-0000-000028070000}" name="Column1819"/>
    <tableColumn id="1833" xr3:uid="{00000000-0010-0000-0000-000029070000}" name="Column1820"/>
    <tableColumn id="1834" xr3:uid="{00000000-0010-0000-0000-00002A070000}" name="Column1821"/>
    <tableColumn id="1835" xr3:uid="{00000000-0010-0000-0000-00002B070000}" name="Column1822"/>
    <tableColumn id="1836" xr3:uid="{00000000-0010-0000-0000-00002C070000}" name="Column1823"/>
    <tableColumn id="1837" xr3:uid="{00000000-0010-0000-0000-00002D070000}" name="Column1824"/>
    <tableColumn id="1838" xr3:uid="{00000000-0010-0000-0000-00002E070000}" name="Column1825"/>
    <tableColumn id="1839" xr3:uid="{00000000-0010-0000-0000-00002F070000}" name="Column1826"/>
    <tableColumn id="1840" xr3:uid="{00000000-0010-0000-0000-000030070000}" name="Column1827"/>
    <tableColumn id="1841" xr3:uid="{00000000-0010-0000-0000-000031070000}" name="Column1828"/>
    <tableColumn id="1842" xr3:uid="{00000000-0010-0000-0000-000032070000}" name="Column1829"/>
    <tableColumn id="1843" xr3:uid="{00000000-0010-0000-0000-000033070000}" name="Column1830"/>
    <tableColumn id="1844" xr3:uid="{00000000-0010-0000-0000-000034070000}" name="Column1831"/>
    <tableColumn id="1845" xr3:uid="{00000000-0010-0000-0000-000035070000}" name="Column1832"/>
    <tableColumn id="1846" xr3:uid="{00000000-0010-0000-0000-000036070000}" name="Column1833"/>
    <tableColumn id="1847" xr3:uid="{00000000-0010-0000-0000-000037070000}" name="Column1834"/>
    <tableColumn id="1848" xr3:uid="{00000000-0010-0000-0000-000038070000}" name="Column1835"/>
    <tableColumn id="1849" xr3:uid="{00000000-0010-0000-0000-000039070000}" name="Column1836"/>
    <tableColumn id="1850" xr3:uid="{00000000-0010-0000-0000-00003A070000}" name="Column1837"/>
    <tableColumn id="1851" xr3:uid="{00000000-0010-0000-0000-00003B070000}" name="Column1838"/>
    <tableColumn id="1852" xr3:uid="{00000000-0010-0000-0000-00003C070000}" name="Column1839"/>
    <tableColumn id="1853" xr3:uid="{00000000-0010-0000-0000-00003D070000}" name="Column1840"/>
    <tableColumn id="1854" xr3:uid="{00000000-0010-0000-0000-00003E070000}" name="Column1841"/>
    <tableColumn id="1855" xr3:uid="{00000000-0010-0000-0000-00003F070000}" name="Column1842"/>
    <tableColumn id="1856" xr3:uid="{00000000-0010-0000-0000-000040070000}" name="Column1843"/>
    <tableColumn id="1857" xr3:uid="{00000000-0010-0000-0000-000041070000}" name="Column1844"/>
    <tableColumn id="1858" xr3:uid="{00000000-0010-0000-0000-000042070000}" name="Column1845"/>
    <tableColumn id="1859" xr3:uid="{00000000-0010-0000-0000-000043070000}" name="Column1846"/>
    <tableColumn id="1860" xr3:uid="{00000000-0010-0000-0000-000044070000}" name="Column1847"/>
    <tableColumn id="1861" xr3:uid="{00000000-0010-0000-0000-000045070000}" name="Column1848"/>
    <tableColumn id="1862" xr3:uid="{00000000-0010-0000-0000-000046070000}" name="Column1849"/>
    <tableColumn id="1863" xr3:uid="{00000000-0010-0000-0000-000047070000}" name="Column1850"/>
    <tableColumn id="1864" xr3:uid="{00000000-0010-0000-0000-000048070000}" name="Column1851"/>
    <tableColumn id="1865" xr3:uid="{00000000-0010-0000-0000-000049070000}" name="Column1852"/>
    <tableColumn id="1866" xr3:uid="{00000000-0010-0000-0000-00004A070000}" name="Column1853"/>
    <tableColumn id="1867" xr3:uid="{00000000-0010-0000-0000-00004B070000}" name="Column1854"/>
    <tableColumn id="1868" xr3:uid="{00000000-0010-0000-0000-00004C070000}" name="Column1855"/>
    <tableColumn id="1869" xr3:uid="{00000000-0010-0000-0000-00004D070000}" name="Column1856"/>
    <tableColumn id="1870" xr3:uid="{00000000-0010-0000-0000-00004E070000}" name="Column1857"/>
    <tableColumn id="1871" xr3:uid="{00000000-0010-0000-0000-00004F070000}" name="Column1858"/>
    <tableColumn id="1872" xr3:uid="{00000000-0010-0000-0000-000050070000}" name="Column1859"/>
    <tableColumn id="1873" xr3:uid="{00000000-0010-0000-0000-000051070000}" name="Column1860"/>
    <tableColumn id="1874" xr3:uid="{00000000-0010-0000-0000-000052070000}" name="Column1861"/>
    <tableColumn id="1875" xr3:uid="{00000000-0010-0000-0000-000053070000}" name="Column1862"/>
    <tableColumn id="1876" xr3:uid="{00000000-0010-0000-0000-000054070000}" name="Column1863"/>
    <tableColumn id="1877" xr3:uid="{00000000-0010-0000-0000-000055070000}" name="Column1864"/>
    <tableColumn id="1878" xr3:uid="{00000000-0010-0000-0000-000056070000}" name="Column1865"/>
    <tableColumn id="1879" xr3:uid="{00000000-0010-0000-0000-000057070000}" name="Column1866"/>
    <tableColumn id="1880" xr3:uid="{00000000-0010-0000-0000-000058070000}" name="Column1867"/>
    <tableColumn id="1881" xr3:uid="{00000000-0010-0000-0000-000059070000}" name="Column1868"/>
    <tableColumn id="1882" xr3:uid="{00000000-0010-0000-0000-00005A070000}" name="Column1869"/>
    <tableColumn id="1883" xr3:uid="{00000000-0010-0000-0000-00005B070000}" name="Column1870"/>
    <tableColumn id="1884" xr3:uid="{00000000-0010-0000-0000-00005C070000}" name="Column1871"/>
    <tableColumn id="1885" xr3:uid="{00000000-0010-0000-0000-00005D070000}" name="Column1872"/>
    <tableColumn id="1886" xr3:uid="{00000000-0010-0000-0000-00005E070000}" name="Column1873"/>
    <tableColumn id="1887" xr3:uid="{00000000-0010-0000-0000-00005F070000}" name="Column1874"/>
    <tableColumn id="1888" xr3:uid="{00000000-0010-0000-0000-000060070000}" name="Column1875"/>
    <tableColumn id="1889" xr3:uid="{00000000-0010-0000-0000-000061070000}" name="Column1876"/>
    <tableColumn id="1890" xr3:uid="{00000000-0010-0000-0000-000062070000}" name="Column1877"/>
    <tableColumn id="1891" xr3:uid="{00000000-0010-0000-0000-000063070000}" name="Column1878"/>
    <tableColumn id="1892" xr3:uid="{00000000-0010-0000-0000-000064070000}" name="Column1879"/>
    <tableColumn id="1893" xr3:uid="{00000000-0010-0000-0000-000065070000}" name="Column1880"/>
    <tableColumn id="1894" xr3:uid="{00000000-0010-0000-0000-000066070000}" name="Column1881"/>
    <tableColumn id="1895" xr3:uid="{00000000-0010-0000-0000-000067070000}" name="Column1882"/>
    <tableColumn id="1896" xr3:uid="{00000000-0010-0000-0000-000068070000}" name="Column1883"/>
    <tableColumn id="1897" xr3:uid="{00000000-0010-0000-0000-000069070000}" name="Column1884"/>
    <tableColumn id="1898" xr3:uid="{00000000-0010-0000-0000-00006A070000}" name="Column1885"/>
    <tableColumn id="1899" xr3:uid="{00000000-0010-0000-0000-00006B070000}" name="Column1886"/>
    <tableColumn id="1900" xr3:uid="{00000000-0010-0000-0000-00006C070000}" name="Column1887"/>
    <tableColumn id="1901" xr3:uid="{00000000-0010-0000-0000-00006D070000}" name="Column1888"/>
    <tableColumn id="1902" xr3:uid="{00000000-0010-0000-0000-00006E070000}" name="Column1889"/>
    <tableColumn id="1903" xr3:uid="{00000000-0010-0000-0000-00006F070000}" name="Column1890"/>
    <tableColumn id="1904" xr3:uid="{00000000-0010-0000-0000-000070070000}" name="Column1891"/>
    <tableColumn id="1905" xr3:uid="{00000000-0010-0000-0000-000071070000}" name="Column1892"/>
    <tableColumn id="1906" xr3:uid="{00000000-0010-0000-0000-000072070000}" name="Column1893"/>
    <tableColumn id="1907" xr3:uid="{00000000-0010-0000-0000-000073070000}" name="Column1894"/>
    <tableColumn id="1908" xr3:uid="{00000000-0010-0000-0000-000074070000}" name="Column1895"/>
    <tableColumn id="1909" xr3:uid="{00000000-0010-0000-0000-000075070000}" name="Column1896"/>
    <tableColumn id="1910" xr3:uid="{00000000-0010-0000-0000-000076070000}" name="Column1897"/>
    <tableColumn id="1911" xr3:uid="{00000000-0010-0000-0000-000077070000}" name="Column1898"/>
    <tableColumn id="1912" xr3:uid="{00000000-0010-0000-0000-000078070000}" name="Column1899"/>
    <tableColumn id="1913" xr3:uid="{00000000-0010-0000-0000-000079070000}" name="Column1900"/>
    <tableColumn id="1914" xr3:uid="{00000000-0010-0000-0000-00007A070000}" name="Column1901"/>
    <tableColumn id="1915" xr3:uid="{00000000-0010-0000-0000-00007B070000}" name="Column1902"/>
    <tableColumn id="1916" xr3:uid="{00000000-0010-0000-0000-00007C070000}" name="Column1903"/>
    <tableColumn id="1917" xr3:uid="{00000000-0010-0000-0000-00007D070000}" name="Column1904"/>
    <tableColumn id="1918" xr3:uid="{00000000-0010-0000-0000-00007E070000}" name="Column1905"/>
    <tableColumn id="1919" xr3:uid="{00000000-0010-0000-0000-00007F070000}" name="Column1906"/>
    <tableColumn id="1920" xr3:uid="{00000000-0010-0000-0000-000080070000}" name="Column1907"/>
    <tableColumn id="1921" xr3:uid="{00000000-0010-0000-0000-000081070000}" name="Column1908"/>
    <tableColumn id="1922" xr3:uid="{00000000-0010-0000-0000-000082070000}" name="Column1909"/>
    <tableColumn id="1923" xr3:uid="{00000000-0010-0000-0000-000083070000}" name="Column1910"/>
    <tableColumn id="1924" xr3:uid="{00000000-0010-0000-0000-000084070000}" name="Column1911"/>
    <tableColumn id="1925" xr3:uid="{00000000-0010-0000-0000-000085070000}" name="Column1912"/>
    <tableColumn id="1926" xr3:uid="{00000000-0010-0000-0000-000086070000}" name="Column1913"/>
    <tableColumn id="1927" xr3:uid="{00000000-0010-0000-0000-000087070000}" name="Column1914"/>
    <tableColumn id="1928" xr3:uid="{00000000-0010-0000-0000-000088070000}" name="Column1915"/>
    <tableColumn id="1929" xr3:uid="{00000000-0010-0000-0000-000089070000}" name="Column1916"/>
    <tableColumn id="1930" xr3:uid="{00000000-0010-0000-0000-00008A070000}" name="Column1917"/>
    <tableColumn id="1931" xr3:uid="{00000000-0010-0000-0000-00008B070000}" name="Column1918"/>
    <tableColumn id="1932" xr3:uid="{00000000-0010-0000-0000-00008C070000}" name="Column1919"/>
    <tableColumn id="1933" xr3:uid="{00000000-0010-0000-0000-00008D070000}" name="Column1920"/>
    <tableColumn id="1934" xr3:uid="{00000000-0010-0000-0000-00008E070000}" name="Column1921"/>
    <tableColumn id="1935" xr3:uid="{00000000-0010-0000-0000-00008F070000}" name="Column1922"/>
    <tableColumn id="1936" xr3:uid="{00000000-0010-0000-0000-000090070000}" name="Column1923"/>
    <tableColumn id="1937" xr3:uid="{00000000-0010-0000-0000-000091070000}" name="Column1924"/>
    <tableColumn id="1938" xr3:uid="{00000000-0010-0000-0000-000092070000}" name="Column1925"/>
    <tableColumn id="1939" xr3:uid="{00000000-0010-0000-0000-000093070000}" name="Column1926"/>
    <tableColumn id="1940" xr3:uid="{00000000-0010-0000-0000-000094070000}" name="Column1927"/>
    <tableColumn id="1941" xr3:uid="{00000000-0010-0000-0000-000095070000}" name="Column1928"/>
    <tableColumn id="1942" xr3:uid="{00000000-0010-0000-0000-000096070000}" name="Column1929"/>
    <tableColumn id="1943" xr3:uid="{00000000-0010-0000-0000-000097070000}" name="Column1930"/>
    <tableColumn id="1944" xr3:uid="{00000000-0010-0000-0000-000098070000}" name="Column1931"/>
    <tableColumn id="1945" xr3:uid="{00000000-0010-0000-0000-000099070000}" name="Column1932"/>
    <tableColumn id="1946" xr3:uid="{00000000-0010-0000-0000-00009A070000}" name="Column1933"/>
    <tableColumn id="1947" xr3:uid="{00000000-0010-0000-0000-00009B070000}" name="Column1934"/>
    <tableColumn id="1948" xr3:uid="{00000000-0010-0000-0000-00009C070000}" name="Column1935"/>
    <tableColumn id="1949" xr3:uid="{00000000-0010-0000-0000-00009D070000}" name="Column1936"/>
    <tableColumn id="1950" xr3:uid="{00000000-0010-0000-0000-00009E070000}" name="Column1937"/>
    <tableColumn id="1951" xr3:uid="{00000000-0010-0000-0000-00009F070000}" name="Column1938"/>
    <tableColumn id="1952" xr3:uid="{00000000-0010-0000-0000-0000A0070000}" name="Column1939"/>
    <tableColumn id="1953" xr3:uid="{00000000-0010-0000-0000-0000A1070000}" name="Column1940"/>
    <tableColumn id="1954" xr3:uid="{00000000-0010-0000-0000-0000A2070000}" name="Column1941"/>
    <tableColumn id="1955" xr3:uid="{00000000-0010-0000-0000-0000A3070000}" name="Column1942"/>
    <tableColumn id="1956" xr3:uid="{00000000-0010-0000-0000-0000A4070000}" name="Column1943"/>
    <tableColumn id="1957" xr3:uid="{00000000-0010-0000-0000-0000A5070000}" name="Column1944"/>
    <tableColumn id="1958" xr3:uid="{00000000-0010-0000-0000-0000A6070000}" name="Column1945"/>
    <tableColumn id="1959" xr3:uid="{00000000-0010-0000-0000-0000A7070000}" name="Column1946"/>
    <tableColumn id="1960" xr3:uid="{00000000-0010-0000-0000-0000A8070000}" name="Column1947"/>
    <tableColumn id="1961" xr3:uid="{00000000-0010-0000-0000-0000A9070000}" name="Column1948"/>
    <tableColumn id="1962" xr3:uid="{00000000-0010-0000-0000-0000AA070000}" name="Column1949"/>
    <tableColumn id="1963" xr3:uid="{00000000-0010-0000-0000-0000AB070000}" name="Column1950"/>
    <tableColumn id="1964" xr3:uid="{00000000-0010-0000-0000-0000AC070000}" name="Column1951"/>
    <tableColumn id="1965" xr3:uid="{00000000-0010-0000-0000-0000AD070000}" name="Column1952"/>
    <tableColumn id="1966" xr3:uid="{00000000-0010-0000-0000-0000AE070000}" name="Column1953"/>
    <tableColumn id="1967" xr3:uid="{00000000-0010-0000-0000-0000AF070000}" name="Column1954"/>
    <tableColumn id="1968" xr3:uid="{00000000-0010-0000-0000-0000B0070000}" name="Column1955"/>
    <tableColumn id="1969" xr3:uid="{00000000-0010-0000-0000-0000B1070000}" name="Column1956"/>
    <tableColumn id="1970" xr3:uid="{00000000-0010-0000-0000-0000B2070000}" name="Column1957"/>
    <tableColumn id="1971" xr3:uid="{00000000-0010-0000-0000-0000B3070000}" name="Column1958"/>
    <tableColumn id="1972" xr3:uid="{00000000-0010-0000-0000-0000B4070000}" name="Column1959"/>
    <tableColumn id="1973" xr3:uid="{00000000-0010-0000-0000-0000B5070000}" name="Column1960"/>
    <tableColumn id="1974" xr3:uid="{00000000-0010-0000-0000-0000B6070000}" name="Column1961"/>
    <tableColumn id="1975" xr3:uid="{00000000-0010-0000-0000-0000B7070000}" name="Column1962"/>
    <tableColumn id="1976" xr3:uid="{00000000-0010-0000-0000-0000B8070000}" name="Column1963"/>
    <tableColumn id="1977" xr3:uid="{00000000-0010-0000-0000-0000B9070000}" name="Column1964"/>
    <tableColumn id="1978" xr3:uid="{00000000-0010-0000-0000-0000BA070000}" name="Column1965"/>
    <tableColumn id="1979" xr3:uid="{00000000-0010-0000-0000-0000BB070000}" name="Column1966"/>
    <tableColumn id="1980" xr3:uid="{00000000-0010-0000-0000-0000BC070000}" name="Column1967"/>
    <tableColumn id="1981" xr3:uid="{00000000-0010-0000-0000-0000BD070000}" name="Column1968"/>
    <tableColumn id="1982" xr3:uid="{00000000-0010-0000-0000-0000BE070000}" name="Column1969"/>
    <tableColumn id="1983" xr3:uid="{00000000-0010-0000-0000-0000BF070000}" name="Column1970"/>
    <tableColumn id="1984" xr3:uid="{00000000-0010-0000-0000-0000C0070000}" name="Column1971"/>
    <tableColumn id="1985" xr3:uid="{00000000-0010-0000-0000-0000C1070000}" name="Column1972"/>
    <tableColumn id="1986" xr3:uid="{00000000-0010-0000-0000-0000C2070000}" name="Column1973"/>
    <tableColumn id="1987" xr3:uid="{00000000-0010-0000-0000-0000C3070000}" name="Column1974"/>
    <tableColumn id="1988" xr3:uid="{00000000-0010-0000-0000-0000C4070000}" name="Column1975"/>
    <tableColumn id="1989" xr3:uid="{00000000-0010-0000-0000-0000C5070000}" name="Column1976"/>
    <tableColumn id="1990" xr3:uid="{00000000-0010-0000-0000-0000C6070000}" name="Column1977"/>
    <tableColumn id="1991" xr3:uid="{00000000-0010-0000-0000-0000C7070000}" name="Column1978"/>
    <tableColumn id="1992" xr3:uid="{00000000-0010-0000-0000-0000C8070000}" name="Column1979"/>
    <tableColumn id="1993" xr3:uid="{00000000-0010-0000-0000-0000C9070000}" name="Column1980"/>
    <tableColumn id="1994" xr3:uid="{00000000-0010-0000-0000-0000CA070000}" name="Column1981"/>
    <tableColumn id="1995" xr3:uid="{00000000-0010-0000-0000-0000CB070000}" name="Column1982"/>
    <tableColumn id="1996" xr3:uid="{00000000-0010-0000-0000-0000CC070000}" name="Column1983"/>
    <tableColumn id="1997" xr3:uid="{00000000-0010-0000-0000-0000CD070000}" name="Column1984"/>
    <tableColumn id="1998" xr3:uid="{00000000-0010-0000-0000-0000CE070000}" name="Column1985"/>
    <tableColumn id="1999" xr3:uid="{00000000-0010-0000-0000-0000CF070000}" name="Column1986"/>
    <tableColumn id="2000" xr3:uid="{00000000-0010-0000-0000-0000D0070000}" name="Column1987"/>
    <tableColumn id="2001" xr3:uid="{00000000-0010-0000-0000-0000D1070000}" name="Column1988"/>
    <tableColumn id="2002" xr3:uid="{00000000-0010-0000-0000-0000D2070000}" name="Column1989"/>
    <tableColumn id="2003" xr3:uid="{00000000-0010-0000-0000-0000D3070000}" name="Column1990"/>
    <tableColumn id="2004" xr3:uid="{00000000-0010-0000-0000-0000D4070000}" name="Column1991"/>
    <tableColumn id="2005" xr3:uid="{00000000-0010-0000-0000-0000D5070000}" name="Column1992"/>
    <tableColumn id="2006" xr3:uid="{00000000-0010-0000-0000-0000D6070000}" name="Column1993"/>
    <tableColumn id="2007" xr3:uid="{00000000-0010-0000-0000-0000D7070000}" name="Column1994"/>
    <tableColumn id="2008" xr3:uid="{00000000-0010-0000-0000-0000D8070000}" name="Column1995"/>
    <tableColumn id="2009" xr3:uid="{00000000-0010-0000-0000-0000D9070000}" name="Column1996"/>
    <tableColumn id="2010" xr3:uid="{00000000-0010-0000-0000-0000DA070000}" name="Column1997"/>
    <tableColumn id="2011" xr3:uid="{00000000-0010-0000-0000-0000DB070000}" name="Column1998"/>
    <tableColumn id="2012" xr3:uid="{00000000-0010-0000-0000-0000DC070000}" name="Column1999"/>
    <tableColumn id="2013" xr3:uid="{00000000-0010-0000-0000-0000DD070000}" name="Column2000"/>
    <tableColumn id="2014" xr3:uid="{00000000-0010-0000-0000-0000DE070000}" name="Column2001"/>
    <tableColumn id="2015" xr3:uid="{00000000-0010-0000-0000-0000DF070000}" name="Column2002"/>
    <tableColumn id="2016" xr3:uid="{00000000-0010-0000-0000-0000E0070000}" name="Column2003"/>
    <tableColumn id="2017" xr3:uid="{00000000-0010-0000-0000-0000E1070000}" name="Column2004"/>
    <tableColumn id="2018" xr3:uid="{00000000-0010-0000-0000-0000E2070000}" name="Column2005"/>
    <tableColumn id="2019" xr3:uid="{00000000-0010-0000-0000-0000E3070000}" name="Column2006"/>
    <tableColumn id="2020" xr3:uid="{00000000-0010-0000-0000-0000E4070000}" name="Column2007"/>
    <tableColumn id="2021" xr3:uid="{00000000-0010-0000-0000-0000E5070000}" name="Column2008"/>
    <tableColumn id="2022" xr3:uid="{00000000-0010-0000-0000-0000E6070000}" name="Column2009"/>
    <tableColumn id="2023" xr3:uid="{00000000-0010-0000-0000-0000E7070000}" name="Column2010"/>
    <tableColumn id="2024" xr3:uid="{00000000-0010-0000-0000-0000E8070000}" name="Column2011"/>
    <tableColumn id="2025" xr3:uid="{00000000-0010-0000-0000-0000E9070000}" name="Column2012"/>
    <tableColumn id="2026" xr3:uid="{00000000-0010-0000-0000-0000EA070000}" name="Column2013"/>
    <tableColumn id="2027" xr3:uid="{00000000-0010-0000-0000-0000EB070000}" name="Column2014"/>
    <tableColumn id="2028" xr3:uid="{00000000-0010-0000-0000-0000EC070000}" name="Column2015"/>
    <tableColumn id="2029" xr3:uid="{00000000-0010-0000-0000-0000ED070000}" name="Column2016"/>
    <tableColumn id="2030" xr3:uid="{00000000-0010-0000-0000-0000EE070000}" name="Column2017"/>
    <tableColumn id="2031" xr3:uid="{00000000-0010-0000-0000-0000EF070000}" name="Column2018"/>
    <tableColumn id="2032" xr3:uid="{00000000-0010-0000-0000-0000F0070000}" name="Column2019"/>
    <tableColumn id="2033" xr3:uid="{00000000-0010-0000-0000-0000F1070000}" name="Column2020"/>
    <tableColumn id="2034" xr3:uid="{00000000-0010-0000-0000-0000F2070000}" name="Column2021"/>
    <tableColumn id="2035" xr3:uid="{00000000-0010-0000-0000-0000F3070000}" name="Column2022"/>
    <tableColumn id="2036" xr3:uid="{00000000-0010-0000-0000-0000F4070000}" name="Column2023"/>
    <tableColumn id="2037" xr3:uid="{00000000-0010-0000-0000-0000F5070000}" name="Column2024"/>
    <tableColumn id="2038" xr3:uid="{00000000-0010-0000-0000-0000F6070000}" name="Column2025"/>
    <tableColumn id="2039" xr3:uid="{00000000-0010-0000-0000-0000F7070000}" name="Column2026"/>
    <tableColumn id="2040" xr3:uid="{00000000-0010-0000-0000-0000F8070000}" name="Column2027"/>
    <tableColumn id="2041" xr3:uid="{00000000-0010-0000-0000-0000F9070000}" name="Column2028"/>
    <tableColumn id="2042" xr3:uid="{00000000-0010-0000-0000-0000FA070000}" name="Column2029"/>
    <tableColumn id="2043" xr3:uid="{00000000-0010-0000-0000-0000FB070000}" name="Column2030"/>
    <tableColumn id="2044" xr3:uid="{00000000-0010-0000-0000-0000FC070000}" name="Column2031"/>
    <tableColumn id="2045" xr3:uid="{00000000-0010-0000-0000-0000FD070000}" name="Column2032"/>
    <tableColumn id="2046" xr3:uid="{00000000-0010-0000-0000-0000FE070000}" name="Column2033"/>
    <tableColumn id="2047" xr3:uid="{00000000-0010-0000-0000-0000FF070000}" name="Column2034"/>
    <tableColumn id="2048" xr3:uid="{00000000-0010-0000-0000-000000080000}" name="Column2035"/>
    <tableColumn id="2049" xr3:uid="{00000000-0010-0000-0000-000001080000}" name="Column2036"/>
    <tableColumn id="2050" xr3:uid="{00000000-0010-0000-0000-000002080000}" name="Column2037"/>
    <tableColumn id="2051" xr3:uid="{00000000-0010-0000-0000-000003080000}" name="Column2038"/>
    <tableColumn id="2052" xr3:uid="{00000000-0010-0000-0000-000004080000}" name="Column2039"/>
    <tableColumn id="2053" xr3:uid="{00000000-0010-0000-0000-000005080000}" name="Column2040"/>
    <tableColumn id="2054" xr3:uid="{00000000-0010-0000-0000-000006080000}" name="Column2041"/>
    <tableColumn id="2055" xr3:uid="{00000000-0010-0000-0000-000007080000}" name="Column2042"/>
    <tableColumn id="2056" xr3:uid="{00000000-0010-0000-0000-000008080000}" name="Column2043"/>
    <tableColumn id="2057" xr3:uid="{00000000-0010-0000-0000-000009080000}" name="Column2044"/>
    <tableColumn id="2058" xr3:uid="{00000000-0010-0000-0000-00000A080000}" name="Column2045"/>
    <tableColumn id="2059" xr3:uid="{00000000-0010-0000-0000-00000B080000}" name="Column2046"/>
    <tableColumn id="2060" xr3:uid="{00000000-0010-0000-0000-00000C080000}" name="Column2047"/>
    <tableColumn id="2061" xr3:uid="{00000000-0010-0000-0000-00000D080000}" name="Column2048"/>
    <tableColumn id="2062" xr3:uid="{00000000-0010-0000-0000-00000E080000}" name="Column2049"/>
    <tableColumn id="2063" xr3:uid="{00000000-0010-0000-0000-00000F080000}" name="Column2050"/>
    <tableColumn id="2064" xr3:uid="{00000000-0010-0000-0000-000010080000}" name="Column2051"/>
    <tableColumn id="2065" xr3:uid="{00000000-0010-0000-0000-000011080000}" name="Column2052"/>
    <tableColumn id="2066" xr3:uid="{00000000-0010-0000-0000-000012080000}" name="Column2053"/>
    <tableColumn id="2067" xr3:uid="{00000000-0010-0000-0000-000013080000}" name="Column2054"/>
    <tableColumn id="2068" xr3:uid="{00000000-0010-0000-0000-000014080000}" name="Column2055"/>
    <tableColumn id="2069" xr3:uid="{00000000-0010-0000-0000-000015080000}" name="Column2056"/>
    <tableColumn id="2070" xr3:uid="{00000000-0010-0000-0000-000016080000}" name="Column2057"/>
    <tableColumn id="2071" xr3:uid="{00000000-0010-0000-0000-000017080000}" name="Column2058"/>
    <tableColumn id="2072" xr3:uid="{00000000-0010-0000-0000-000018080000}" name="Column2059"/>
    <tableColumn id="2073" xr3:uid="{00000000-0010-0000-0000-000019080000}" name="Column2060"/>
    <tableColumn id="2074" xr3:uid="{00000000-0010-0000-0000-00001A080000}" name="Column2061"/>
    <tableColumn id="2075" xr3:uid="{00000000-0010-0000-0000-00001B080000}" name="Column2062"/>
    <tableColumn id="2076" xr3:uid="{00000000-0010-0000-0000-00001C080000}" name="Column2063"/>
    <tableColumn id="2077" xr3:uid="{00000000-0010-0000-0000-00001D080000}" name="Column2064"/>
    <tableColumn id="2078" xr3:uid="{00000000-0010-0000-0000-00001E080000}" name="Column2065"/>
    <tableColumn id="2079" xr3:uid="{00000000-0010-0000-0000-00001F080000}" name="Column2066"/>
    <tableColumn id="2080" xr3:uid="{00000000-0010-0000-0000-000020080000}" name="Column2067"/>
    <tableColumn id="2081" xr3:uid="{00000000-0010-0000-0000-000021080000}" name="Column2068"/>
    <tableColumn id="2082" xr3:uid="{00000000-0010-0000-0000-000022080000}" name="Column2069"/>
    <tableColumn id="2083" xr3:uid="{00000000-0010-0000-0000-000023080000}" name="Column2070"/>
    <tableColumn id="2084" xr3:uid="{00000000-0010-0000-0000-000024080000}" name="Column2071"/>
    <tableColumn id="2085" xr3:uid="{00000000-0010-0000-0000-000025080000}" name="Column2072"/>
    <tableColumn id="2086" xr3:uid="{00000000-0010-0000-0000-000026080000}" name="Column2073"/>
    <tableColumn id="2087" xr3:uid="{00000000-0010-0000-0000-000027080000}" name="Column2074"/>
    <tableColumn id="2088" xr3:uid="{00000000-0010-0000-0000-000028080000}" name="Column2075"/>
    <tableColumn id="2089" xr3:uid="{00000000-0010-0000-0000-000029080000}" name="Column2076"/>
    <tableColumn id="2090" xr3:uid="{00000000-0010-0000-0000-00002A080000}" name="Column2077"/>
    <tableColumn id="2091" xr3:uid="{00000000-0010-0000-0000-00002B080000}" name="Column2078"/>
    <tableColumn id="2092" xr3:uid="{00000000-0010-0000-0000-00002C080000}" name="Column2079"/>
    <tableColumn id="2093" xr3:uid="{00000000-0010-0000-0000-00002D080000}" name="Column2080"/>
    <tableColumn id="2094" xr3:uid="{00000000-0010-0000-0000-00002E080000}" name="Column2081"/>
    <tableColumn id="2095" xr3:uid="{00000000-0010-0000-0000-00002F080000}" name="Column2082"/>
    <tableColumn id="2096" xr3:uid="{00000000-0010-0000-0000-000030080000}" name="Column2083"/>
    <tableColumn id="2097" xr3:uid="{00000000-0010-0000-0000-000031080000}" name="Column2084"/>
    <tableColumn id="2098" xr3:uid="{00000000-0010-0000-0000-000032080000}" name="Column2085"/>
    <tableColumn id="2099" xr3:uid="{00000000-0010-0000-0000-000033080000}" name="Column2086"/>
    <tableColumn id="2100" xr3:uid="{00000000-0010-0000-0000-000034080000}" name="Column2087"/>
    <tableColumn id="2101" xr3:uid="{00000000-0010-0000-0000-000035080000}" name="Column2088"/>
    <tableColumn id="2102" xr3:uid="{00000000-0010-0000-0000-000036080000}" name="Column2089"/>
    <tableColumn id="2103" xr3:uid="{00000000-0010-0000-0000-000037080000}" name="Column2090"/>
    <tableColumn id="2104" xr3:uid="{00000000-0010-0000-0000-000038080000}" name="Column2091"/>
    <tableColumn id="2105" xr3:uid="{00000000-0010-0000-0000-000039080000}" name="Column2092"/>
    <tableColumn id="2106" xr3:uid="{00000000-0010-0000-0000-00003A080000}" name="Column2093"/>
    <tableColumn id="2107" xr3:uid="{00000000-0010-0000-0000-00003B080000}" name="Column2094"/>
    <tableColumn id="2108" xr3:uid="{00000000-0010-0000-0000-00003C080000}" name="Column2095"/>
    <tableColumn id="2109" xr3:uid="{00000000-0010-0000-0000-00003D080000}" name="Column2096"/>
    <tableColumn id="2110" xr3:uid="{00000000-0010-0000-0000-00003E080000}" name="Column2097"/>
    <tableColumn id="2111" xr3:uid="{00000000-0010-0000-0000-00003F080000}" name="Column2098"/>
    <tableColumn id="2112" xr3:uid="{00000000-0010-0000-0000-000040080000}" name="Column2099"/>
    <tableColumn id="2113" xr3:uid="{00000000-0010-0000-0000-000041080000}" name="Column2100"/>
    <tableColumn id="2114" xr3:uid="{00000000-0010-0000-0000-000042080000}" name="Column2101"/>
    <tableColumn id="2115" xr3:uid="{00000000-0010-0000-0000-000043080000}" name="Column2102"/>
    <tableColumn id="2116" xr3:uid="{00000000-0010-0000-0000-000044080000}" name="Column2103"/>
    <tableColumn id="2117" xr3:uid="{00000000-0010-0000-0000-000045080000}" name="Column2104"/>
    <tableColumn id="2118" xr3:uid="{00000000-0010-0000-0000-000046080000}" name="Column2105"/>
    <tableColumn id="2119" xr3:uid="{00000000-0010-0000-0000-000047080000}" name="Column2106"/>
    <tableColumn id="2120" xr3:uid="{00000000-0010-0000-0000-000048080000}" name="Column2107"/>
    <tableColumn id="2121" xr3:uid="{00000000-0010-0000-0000-000049080000}" name="Column2108"/>
    <tableColumn id="2122" xr3:uid="{00000000-0010-0000-0000-00004A080000}" name="Column2109"/>
    <tableColumn id="2123" xr3:uid="{00000000-0010-0000-0000-00004B080000}" name="Column2110"/>
    <tableColumn id="2124" xr3:uid="{00000000-0010-0000-0000-00004C080000}" name="Column2111"/>
    <tableColumn id="2125" xr3:uid="{00000000-0010-0000-0000-00004D080000}" name="Column2112"/>
    <tableColumn id="2126" xr3:uid="{00000000-0010-0000-0000-00004E080000}" name="Column2113"/>
    <tableColumn id="2127" xr3:uid="{00000000-0010-0000-0000-00004F080000}" name="Column2114"/>
    <tableColumn id="2128" xr3:uid="{00000000-0010-0000-0000-000050080000}" name="Column2115"/>
    <tableColumn id="2129" xr3:uid="{00000000-0010-0000-0000-000051080000}" name="Column2116"/>
    <tableColumn id="2130" xr3:uid="{00000000-0010-0000-0000-000052080000}" name="Column2117"/>
    <tableColumn id="2131" xr3:uid="{00000000-0010-0000-0000-000053080000}" name="Column2118"/>
    <tableColumn id="2132" xr3:uid="{00000000-0010-0000-0000-000054080000}" name="Column2119"/>
    <tableColumn id="2133" xr3:uid="{00000000-0010-0000-0000-000055080000}" name="Column2120"/>
    <tableColumn id="2134" xr3:uid="{00000000-0010-0000-0000-000056080000}" name="Column2121"/>
    <tableColumn id="2135" xr3:uid="{00000000-0010-0000-0000-000057080000}" name="Column2122"/>
    <tableColumn id="2136" xr3:uid="{00000000-0010-0000-0000-000058080000}" name="Column2123"/>
    <tableColumn id="2137" xr3:uid="{00000000-0010-0000-0000-000059080000}" name="Column2124"/>
    <tableColumn id="2138" xr3:uid="{00000000-0010-0000-0000-00005A080000}" name="Column2125"/>
    <tableColumn id="2139" xr3:uid="{00000000-0010-0000-0000-00005B080000}" name="Column2126"/>
    <tableColumn id="2140" xr3:uid="{00000000-0010-0000-0000-00005C080000}" name="Column2127"/>
    <tableColumn id="2141" xr3:uid="{00000000-0010-0000-0000-00005D080000}" name="Column2128"/>
    <tableColumn id="2142" xr3:uid="{00000000-0010-0000-0000-00005E080000}" name="Column2129"/>
    <tableColumn id="2143" xr3:uid="{00000000-0010-0000-0000-00005F080000}" name="Column2130"/>
    <tableColumn id="2144" xr3:uid="{00000000-0010-0000-0000-000060080000}" name="Column2131"/>
    <tableColumn id="2145" xr3:uid="{00000000-0010-0000-0000-000061080000}" name="Column2132"/>
    <tableColumn id="2146" xr3:uid="{00000000-0010-0000-0000-000062080000}" name="Column2133"/>
    <tableColumn id="2147" xr3:uid="{00000000-0010-0000-0000-000063080000}" name="Column2134"/>
    <tableColumn id="2148" xr3:uid="{00000000-0010-0000-0000-000064080000}" name="Column2135"/>
    <tableColumn id="2149" xr3:uid="{00000000-0010-0000-0000-000065080000}" name="Column2136"/>
    <tableColumn id="2150" xr3:uid="{00000000-0010-0000-0000-000066080000}" name="Column2137"/>
    <tableColumn id="2151" xr3:uid="{00000000-0010-0000-0000-000067080000}" name="Column2138"/>
    <tableColumn id="2152" xr3:uid="{00000000-0010-0000-0000-000068080000}" name="Column2139"/>
    <tableColumn id="2153" xr3:uid="{00000000-0010-0000-0000-000069080000}" name="Column2140"/>
    <tableColumn id="2154" xr3:uid="{00000000-0010-0000-0000-00006A080000}" name="Column2141"/>
    <tableColumn id="2155" xr3:uid="{00000000-0010-0000-0000-00006B080000}" name="Column2142"/>
    <tableColumn id="2156" xr3:uid="{00000000-0010-0000-0000-00006C080000}" name="Column2143"/>
    <tableColumn id="2157" xr3:uid="{00000000-0010-0000-0000-00006D080000}" name="Column2144"/>
    <tableColumn id="2158" xr3:uid="{00000000-0010-0000-0000-00006E080000}" name="Column2145"/>
    <tableColumn id="2159" xr3:uid="{00000000-0010-0000-0000-00006F080000}" name="Column2146"/>
    <tableColumn id="2160" xr3:uid="{00000000-0010-0000-0000-000070080000}" name="Column2147"/>
    <tableColumn id="2161" xr3:uid="{00000000-0010-0000-0000-000071080000}" name="Column2148"/>
    <tableColumn id="2162" xr3:uid="{00000000-0010-0000-0000-000072080000}" name="Column2149"/>
    <tableColumn id="2163" xr3:uid="{00000000-0010-0000-0000-000073080000}" name="Column2150"/>
    <tableColumn id="2164" xr3:uid="{00000000-0010-0000-0000-000074080000}" name="Column2151"/>
    <tableColumn id="2165" xr3:uid="{00000000-0010-0000-0000-000075080000}" name="Column2152"/>
    <tableColumn id="2166" xr3:uid="{00000000-0010-0000-0000-000076080000}" name="Column2153"/>
    <tableColumn id="2167" xr3:uid="{00000000-0010-0000-0000-000077080000}" name="Column2154"/>
    <tableColumn id="2168" xr3:uid="{00000000-0010-0000-0000-000078080000}" name="Column2155"/>
    <tableColumn id="2169" xr3:uid="{00000000-0010-0000-0000-000079080000}" name="Column2156"/>
    <tableColumn id="2170" xr3:uid="{00000000-0010-0000-0000-00007A080000}" name="Column2157"/>
    <tableColumn id="2171" xr3:uid="{00000000-0010-0000-0000-00007B080000}" name="Column2158"/>
    <tableColumn id="2172" xr3:uid="{00000000-0010-0000-0000-00007C080000}" name="Column2159"/>
    <tableColumn id="2173" xr3:uid="{00000000-0010-0000-0000-00007D080000}" name="Column2160"/>
    <tableColumn id="2174" xr3:uid="{00000000-0010-0000-0000-00007E080000}" name="Column2161"/>
    <tableColumn id="2175" xr3:uid="{00000000-0010-0000-0000-00007F080000}" name="Column2162"/>
    <tableColumn id="2176" xr3:uid="{00000000-0010-0000-0000-000080080000}" name="Column2163"/>
    <tableColumn id="2177" xr3:uid="{00000000-0010-0000-0000-000081080000}" name="Column2164"/>
    <tableColumn id="2178" xr3:uid="{00000000-0010-0000-0000-000082080000}" name="Column2165"/>
    <tableColumn id="2179" xr3:uid="{00000000-0010-0000-0000-000083080000}" name="Column2166"/>
    <tableColumn id="2180" xr3:uid="{00000000-0010-0000-0000-000084080000}" name="Column2167"/>
    <tableColumn id="2181" xr3:uid="{00000000-0010-0000-0000-000085080000}" name="Column2168"/>
    <tableColumn id="2182" xr3:uid="{00000000-0010-0000-0000-000086080000}" name="Column2169"/>
    <tableColumn id="2183" xr3:uid="{00000000-0010-0000-0000-000087080000}" name="Column2170"/>
    <tableColumn id="2184" xr3:uid="{00000000-0010-0000-0000-000088080000}" name="Column2171"/>
    <tableColumn id="2185" xr3:uid="{00000000-0010-0000-0000-000089080000}" name="Column2172"/>
    <tableColumn id="2186" xr3:uid="{00000000-0010-0000-0000-00008A080000}" name="Column2173"/>
    <tableColumn id="2187" xr3:uid="{00000000-0010-0000-0000-00008B080000}" name="Column2174"/>
    <tableColumn id="2188" xr3:uid="{00000000-0010-0000-0000-00008C080000}" name="Column2175"/>
    <tableColumn id="2189" xr3:uid="{00000000-0010-0000-0000-00008D080000}" name="Column2176"/>
    <tableColumn id="2190" xr3:uid="{00000000-0010-0000-0000-00008E080000}" name="Column2177"/>
    <tableColumn id="2191" xr3:uid="{00000000-0010-0000-0000-00008F080000}" name="Column2178"/>
    <tableColumn id="2192" xr3:uid="{00000000-0010-0000-0000-000090080000}" name="Column2179"/>
    <tableColumn id="2193" xr3:uid="{00000000-0010-0000-0000-000091080000}" name="Column2180"/>
    <tableColumn id="2194" xr3:uid="{00000000-0010-0000-0000-000092080000}" name="Column2181"/>
    <tableColumn id="2195" xr3:uid="{00000000-0010-0000-0000-000093080000}" name="Column2182"/>
    <tableColumn id="2196" xr3:uid="{00000000-0010-0000-0000-000094080000}" name="Column2183"/>
    <tableColumn id="2197" xr3:uid="{00000000-0010-0000-0000-000095080000}" name="Column2184"/>
    <tableColumn id="2198" xr3:uid="{00000000-0010-0000-0000-000096080000}" name="Column2185"/>
    <tableColumn id="2199" xr3:uid="{00000000-0010-0000-0000-000097080000}" name="Column2186"/>
    <tableColumn id="2200" xr3:uid="{00000000-0010-0000-0000-000098080000}" name="Column2187"/>
    <tableColumn id="2201" xr3:uid="{00000000-0010-0000-0000-000099080000}" name="Column2188"/>
    <tableColumn id="2202" xr3:uid="{00000000-0010-0000-0000-00009A080000}" name="Column2189"/>
    <tableColumn id="2203" xr3:uid="{00000000-0010-0000-0000-00009B080000}" name="Column2190"/>
    <tableColumn id="2204" xr3:uid="{00000000-0010-0000-0000-00009C080000}" name="Column2191"/>
    <tableColumn id="2205" xr3:uid="{00000000-0010-0000-0000-00009D080000}" name="Column2192"/>
    <tableColumn id="2206" xr3:uid="{00000000-0010-0000-0000-00009E080000}" name="Column2193"/>
    <tableColumn id="2207" xr3:uid="{00000000-0010-0000-0000-00009F080000}" name="Column2194"/>
    <tableColumn id="2208" xr3:uid="{00000000-0010-0000-0000-0000A0080000}" name="Column2195"/>
    <tableColumn id="2209" xr3:uid="{00000000-0010-0000-0000-0000A1080000}" name="Column2196"/>
    <tableColumn id="2210" xr3:uid="{00000000-0010-0000-0000-0000A2080000}" name="Column2197"/>
    <tableColumn id="2211" xr3:uid="{00000000-0010-0000-0000-0000A3080000}" name="Column2198"/>
    <tableColumn id="2212" xr3:uid="{00000000-0010-0000-0000-0000A4080000}" name="Column2199"/>
    <tableColumn id="2213" xr3:uid="{00000000-0010-0000-0000-0000A5080000}" name="Column2200"/>
    <tableColumn id="2214" xr3:uid="{00000000-0010-0000-0000-0000A6080000}" name="Column2201"/>
    <tableColumn id="2215" xr3:uid="{00000000-0010-0000-0000-0000A7080000}" name="Column2202"/>
    <tableColumn id="2216" xr3:uid="{00000000-0010-0000-0000-0000A8080000}" name="Column2203"/>
    <tableColumn id="2217" xr3:uid="{00000000-0010-0000-0000-0000A9080000}" name="Column2204"/>
    <tableColumn id="2218" xr3:uid="{00000000-0010-0000-0000-0000AA080000}" name="Column2205"/>
    <tableColumn id="2219" xr3:uid="{00000000-0010-0000-0000-0000AB080000}" name="Column2206"/>
    <tableColumn id="2220" xr3:uid="{00000000-0010-0000-0000-0000AC080000}" name="Column2207"/>
    <tableColumn id="2221" xr3:uid="{00000000-0010-0000-0000-0000AD080000}" name="Column2208"/>
    <tableColumn id="2222" xr3:uid="{00000000-0010-0000-0000-0000AE080000}" name="Column2209"/>
    <tableColumn id="2223" xr3:uid="{00000000-0010-0000-0000-0000AF080000}" name="Column2210"/>
    <tableColumn id="2224" xr3:uid="{00000000-0010-0000-0000-0000B0080000}" name="Column2211"/>
    <tableColumn id="2225" xr3:uid="{00000000-0010-0000-0000-0000B1080000}" name="Column2212"/>
    <tableColumn id="2226" xr3:uid="{00000000-0010-0000-0000-0000B2080000}" name="Column2213"/>
    <tableColumn id="2227" xr3:uid="{00000000-0010-0000-0000-0000B3080000}" name="Column2214"/>
    <tableColumn id="2228" xr3:uid="{00000000-0010-0000-0000-0000B4080000}" name="Column2215"/>
    <tableColumn id="2229" xr3:uid="{00000000-0010-0000-0000-0000B5080000}" name="Column2216"/>
    <tableColumn id="2230" xr3:uid="{00000000-0010-0000-0000-0000B6080000}" name="Column2217"/>
    <tableColumn id="2231" xr3:uid="{00000000-0010-0000-0000-0000B7080000}" name="Column2218"/>
    <tableColumn id="2232" xr3:uid="{00000000-0010-0000-0000-0000B8080000}" name="Column2219"/>
    <tableColumn id="2233" xr3:uid="{00000000-0010-0000-0000-0000B9080000}" name="Column2220"/>
    <tableColumn id="2234" xr3:uid="{00000000-0010-0000-0000-0000BA080000}" name="Column2221"/>
    <tableColumn id="2235" xr3:uid="{00000000-0010-0000-0000-0000BB080000}" name="Column2222"/>
    <tableColumn id="2236" xr3:uid="{00000000-0010-0000-0000-0000BC080000}" name="Column2223"/>
    <tableColumn id="2237" xr3:uid="{00000000-0010-0000-0000-0000BD080000}" name="Column2224"/>
    <tableColumn id="2238" xr3:uid="{00000000-0010-0000-0000-0000BE080000}" name="Column2225"/>
    <tableColumn id="2239" xr3:uid="{00000000-0010-0000-0000-0000BF080000}" name="Column2226"/>
    <tableColumn id="2240" xr3:uid="{00000000-0010-0000-0000-0000C0080000}" name="Column2227"/>
    <tableColumn id="2241" xr3:uid="{00000000-0010-0000-0000-0000C1080000}" name="Column2228"/>
    <tableColumn id="2242" xr3:uid="{00000000-0010-0000-0000-0000C2080000}" name="Column2229"/>
    <tableColumn id="2243" xr3:uid="{00000000-0010-0000-0000-0000C3080000}" name="Column2230"/>
    <tableColumn id="2244" xr3:uid="{00000000-0010-0000-0000-0000C4080000}" name="Column2231"/>
    <tableColumn id="2245" xr3:uid="{00000000-0010-0000-0000-0000C5080000}" name="Column2232"/>
    <tableColumn id="2246" xr3:uid="{00000000-0010-0000-0000-0000C6080000}" name="Column2233"/>
    <tableColumn id="2247" xr3:uid="{00000000-0010-0000-0000-0000C7080000}" name="Column2234"/>
    <tableColumn id="2248" xr3:uid="{00000000-0010-0000-0000-0000C8080000}" name="Column2235"/>
    <tableColumn id="2249" xr3:uid="{00000000-0010-0000-0000-0000C9080000}" name="Column2236"/>
    <tableColumn id="2250" xr3:uid="{00000000-0010-0000-0000-0000CA080000}" name="Column2237"/>
    <tableColumn id="2251" xr3:uid="{00000000-0010-0000-0000-0000CB080000}" name="Column2238"/>
    <tableColumn id="2252" xr3:uid="{00000000-0010-0000-0000-0000CC080000}" name="Column2239"/>
    <tableColumn id="2253" xr3:uid="{00000000-0010-0000-0000-0000CD080000}" name="Column2240"/>
    <tableColumn id="2254" xr3:uid="{00000000-0010-0000-0000-0000CE080000}" name="Column2241"/>
    <tableColumn id="2255" xr3:uid="{00000000-0010-0000-0000-0000CF080000}" name="Column2242"/>
    <tableColumn id="2256" xr3:uid="{00000000-0010-0000-0000-0000D0080000}" name="Column2243"/>
    <tableColumn id="2257" xr3:uid="{00000000-0010-0000-0000-0000D1080000}" name="Column2244"/>
    <tableColumn id="2258" xr3:uid="{00000000-0010-0000-0000-0000D2080000}" name="Column2245"/>
    <tableColumn id="2259" xr3:uid="{00000000-0010-0000-0000-0000D3080000}" name="Column2246"/>
    <tableColumn id="2260" xr3:uid="{00000000-0010-0000-0000-0000D4080000}" name="Column2247"/>
    <tableColumn id="2261" xr3:uid="{00000000-0010-0000-0000-0000D5080000}" name="Column2248"/>
    <tableColumn id="2262" xr3:uid="{00000000-0010-0000-0000-0000D6080000}" name="Column2249"/>
    <tableColumn id="2263" xr3:uid="{00000000-0010-0000-0000-0000D7080000}" name="Column2250"/>
    <tableColumn id="2264" xr3:uid="{00000000-0010-0000-0000-0000D8080000}" name="Column2251"/>
    <tableColumn id="2265" xr3:uid="{00000000-0010-0000-0000-0000D9080000}" name="Column2252"/>
    <tableColumn id="2266" xr3:uid="{00000000-0010-0000-0000-0000DA080000}" name="Column2253"/>
    <tableColumn id="2267" xr3:uid="{00000000-0010-0000-0000-0000DB080000}" name="Column2254"/>
    <tableColumn id="2268" xr3:uid="{00000000-0010-0000-0000-0000DC080000}" name="Column2255"/>
    <tableColumn id="2269" xr3:uid="{00000000-0010-0000-0000-0000DD080000}" name="Column2256"/>
    <tableColumn id="2270" xr3:uid="{00000000-0010-0000-0000-0000DE080000}" name="Column2257"/>
    <tableColumn id="2271" xr3:uid="{00000000-0010-0000-0000-0000DF080000}" name="Column2258"/>
    <tableColumn id="2272" xr3:uid="{00000000-0010-0000-0000-0000E0080000}" name="Column2259"/>
    <tableColumn id="2273" xr3:uid="{00000000-0010-0000-0000-0000E1080000}" name="Column2260"/>
    <tableColumn id="2274" xr3:uid="{00000000-0010-0000-0000-0000E2080000}" name="Column2261"/>
    <tableColumn id="2275" xr3:uid="{00000000-0010-0000-0000-0000E3080000}" name="Column2262"/>
    <tableColumn id="2276" xr3:uid="{00000000-0010-0000-0000-0000E4080000}" name="Column2263"/>
    <tableColumn id="2277" xr3:uid="{00000000-0010-0000-0000-0000E5080000}" name="Column2264"/>
    <tableColumn id="2278" xr3:uid="{00000000-0010-0000-0000-0000E6080000}" name="Column2265"/>
    <tableColumn id="2279" xr3:uid="{00000000-0010-0000-0000-0000E7080000}" name="Column2266"/>
    <tableColumn id="2280" xr3:uid="{00000000-0010-0000-0000-0000E8080000}" name="Column2267"/>
    <tableColumn id="2281" xr3:uid="{00000000-0010-0000-0000-0000E9080000}" name="Column2268"/>
    <tableColumn id="2282" xr3:uid="{00000000-0010-0000-0000-0000EA080000}" name="Column2269"/>
    <tableColumn id="2283" xr3:uid="{00000000-0010-0000-0000-0000EB080000}" name="Column2270"/>
    <tableColumn id="2284" xr3:uid="{00000000-0010-0000-0000-0000EC080000}" name="Column2271"/>
    <tableColumn id="2285" xr3:uid="{00000000-0010-0000-0000-0000ED080000}" name="Column2272"/>
    <tableColumn id="2286" xr3:uid="{00000000-0010-0000-0000-0000EE080000}" name="Column2273"/>
    <tableColumn id="2287" xr3:uid="{00000000-0010-0000-0000-0000EF080000}" name="Column2274"/>
    <tableColumn id="2288" xr3:uid="{00000000-0010-0000-0000-0000F0080000}" name="Column2275"/>
    <tableColumn id="2289" xr3:uid="{00000000-0010-0000-0000-0000F1080000}" name="Column2276"/>
    <tableColumn id="2290" xr3:uid="{00000000-0010-0000-0000-0000F2080000}" name="Column2277"/>
    <tableColumn id="2291" xr3:uid="{00000000-0010-0000-0000-0000F3080000}" name="Column2278"/>
    <tableColumn id="2292" xr3:uid="{00000000-0010-0000-0000-0000F4080000}" name="Column2279"/>
    <tableColumn id="2293" xr3:uid="{00000000-0010-0000-0000-0000F5080000}" name="Column2280"/>
    <tableColumn id="2294" xr3:uid="{00000000-0010-0000-0000-0000F6080000}" name="Column2281"/>
    <tableColumn id="2295" xr3:uid="{00000000-0010-0000-0000-0000F7080000}" name="Column2282"/>
    <tableColumn id="2296" xr3:uid="{00000000-0010-0000-0000-0000F8080000}" name="Column2283"/>
    <tableColumn id="2297" xr3:uid="{00000000-0010-0000-0000-0000F9080000}" name="Column2284"/>
    <tableColumn id="2298" xr3:uid="{00000000-0010-0000-0000-0000FA080000}" name="Column2285"/>
    <tableColumn id="2299" xr3:uid="{00000000-0010-0000-0000-0000FB080000}" name="Column2286"/>
    <tableColumn id="2300" xr3:uid="{00000000-0010-0000-0000-0000FC080000}" name="Column2287"/>
    <tableColumn id="2301" xr3:uid="{00000000-0010-0000-0000-0000FD080000}" name="Column2288"/>
    <tableColumn id="2302" xr3:uid="{00000000-0010-0000-0000-0000FE080000}" name="Column2289"/>
    <tableColumn id="2303" xr3:uid="{00000000-0010-0000-0000-0000FF080000}" name="Column2290"/>
    <tableColumn id="2304" xr3:uid="{00000000-0010-0000-0000-000000090000}" name="Column2291"/>
    <tableColumn id="2305" xr3:uid="{00000000-0010-0000-0000-000001090000}" name="Column2292"/>
    <tableColumn id="2306" xr3:uid="{00000000-0010-0000-0000-000002090000}" name="Column2293"/>
    <tableColumn id="2307" xr3:uid="{00000000-0010-0000-0000-000003090000}" name="Column2294"/>
    <tableColumn id="2308" xr3:uid="{00000000-0010-0000-0000-000004090000}" name="Column2295"/>
    <tableColumn id="2309" xr3:uid="{00000000-0010-0000-0000-000005090000}" name="Column2296"/>
    <tableColumn id="2310" xr3:uid="{00000000-0010-0000-0000-000006090000}" name="Column2297"/>
    <tableColumn id="2311" xr3:uid="{00000000-0010-0000-0000-000007090000}" name="Column2298"/>
    <tableColumn id="2312" xr3:uid="{00000000-0010-0000-0000-000008090000}" name="Column2299"/>
    <tableColumn id="2313" xr3:uid="{00000000-0010-0000-0000-000009090000}" name="Column2300"/>
    <tableColumn id="2314" xr3:uid="{00000000-0010-0000-0000-00000A090000}" name="Column2301"/>
    <tableColumn id="2315" xr3:uid="{00000000-0010-0000-0000-00000B090000}" name="Column2302"/>
    <tableColumn id="2316" xr3:uid="{00000000-0010-0000-0000-00000C090000}" name="Column2303"/>
    <tableColumn id="2317" xr3:uid="{00000000-0010-0000-0000-00000D090000}" name="Column2304"/>
    <tableColumn id="2318" xr3:uid="{00000000-0010-0000-0000-00000E090000}" name="Column2305"/>
    <tableColumn id="2319" xr3:uid="{00000000-0010-0000-0000-00000F090000}" name="Column2306"/>
    <tableColumn id="2320" xr3:uid="{00000000-0010-0000-0000-000010090000}" name="Column2307"/>
    <tableColumn id="2321" xr3:uid="{00000000-0010-0000-0000-000011090000}" name="Column2308"/>
    <tableColumn id="2322" xr3:uid="{00000000-0010-0000-0000-000012090000}" name="Column2309"/>
    <tableColumn id="2323" xr3:uid="{00000000-0010-0000-0000-000013090000}" name="Column2310"/>
    <tableColumn id="2324" xr3:uid="{00000000-0010-0000-0000-000014090000}" name="Column2311"/>
    <tableColumn id="2325" xr3:uid="{00000000-0010-0000-0000-000015090000}" name="Column2312"/>
    <tableColumn id="2326" xr3:uid="{00000000-0010-0000-0000-000016090000}" name="Column2313"/>
    <tableColumn id="2327" xr3:uid="{00000000-0010-0000-0000-000017090000}" name="Column2314"/>
    <tableColumn id="2328" xr3:uid="{00000000-0010-0000-0000-000018090000}" name="Column2315"/>
    <tableColumn id="2329" xr3:uid="{00000000-0010-0000-0000-000019090000}" name="Column2316"/>
    <tableColumn id="2330" xr3:uid="{00000000-0010-0000-0000-00001A090000}" name="Column2317"/>
    <tableColumn id="2331" xr3:uid="{00000000-0010-0000-0000-00001B090000}" name="Column2318"/>
    <tableColumn id="2332" xr3:uid="{00000000-0010-0000-0000-00001C090000}" name="Column2319"/>
    <tableColumn id="2333" xr3:uid="{00000000-0010-0000-0000-00001D090000}" name="Column2320"/>
    <tableColumn id="2334" xr3:uid="{00000000-0010-0000-0000-00001E090000}" name="Column2321"/>
    <tableColumn id="2335" xr3:uid="{00000000-0010-0000-0000-00001F090000}" name="Column2322"/>
    <tableColumn id="2336" xr3:uid="{00000000-0010-0000-0000-000020090000}" name="Column2323"/>
    <tableColumn id="2337" xr3:uid="{00000000-0010-0000-0000-000021090000}" name="Column2324"/>
    <tableColumn id="2338" xr3:uid="{00000000-0010-0000-0000-000022090000}" name="Column2325"/>
    <tableColumn id="2339" xr3:uid="{00000000-0010-0000-0000-000023090000}" name="Column2326"/>
    <tableColumn id="2340" xr3:uid="{00000000-0010-0000-0000-000024090000}" name="Column2327"/>
    <tableColumn id="2341" xr3:uid="{00000000-0010-0000-0000-000025090000}" name="Column2328"/>
    <tableColumn id="2342" xr3:uid="{00000000-0010-0000-0000-000026090000}" name="Column2329"/>
    <tableColumn id="2343" xr3:uid="{00000000-0010-0000-0000-000027090000}" name="Column2330"/>
    <tableColumn id="2344" xr3:uid="{00000000-0010-0000-0000-000028090000}" name="Column2331"/>
    <tableColumn id="2345" xr3:uid="{00000000-0010-0000-0000-000029090000}" name="Column2332"/>
    <tableColumn id="2346" xr3:uid="{00000000-0010-0000-0000-00002A090000}" name="Column2333"/>
    <tableColumn id="2347" xr3:uid="{00000000-0010-0000-0000-00002B090000}" name="Column2334"/>
    <tableColumn id="2348" xr3:uid="{00000000-0010-0000-0000-00002C090000}" name="Column2335"/>
    <tableColumn id="2349" xr3:uid="{00000000-0010-0000-0000-00002D090000}" name="Column2336"/>
    <tableColumn id="2350" xr3:uid="{00000000-0010-0000-0000-00002E090000}" name="Column2337"/>
    <tableColumn id="2351" xr3:uid="{00000000-0010-0000-0000-00002F090000}" name="Column2338"/>
    <tableColumn id="2352" xr3:uid="{00000000-0010-0000-0000-000030090000}" name="Column2339"/>
    <tableColumn id="2353" xr3:uid="{00000000-0010-0000-0000-000031090000}" name="Column2340"/>
    <tableColumn id="2354" xr3:uid="{00000000-0010-0000-0000-000032090000}" name="Column2341"/>
    <tableColumn id="2355" xr3:uid="{00000000-0010-0000-0000-000033090000}" name="Column2342"/>
    <tableColumn id="2356" xr3:uid="{00000000-0010-0000-0000-000034090000}" name="Column2343"/>
    <tableColumn id="2357" xr3:uid="{00000000-0010-0000-0000-000035090000}" name="Column2344"/>
    <tableColumn id="2358" xr3:uid="{00000000-0010-0000-0000-000036090000}" name="Column2345"/>
    <tableColumn id="2359" xr3:uid="{00000000-0010-0000-0000-000037090000}" name="Column2346"/>
    <tableColumn id="2360" xr3:uid="{00000000-0010-0000-0000-000038090000}" name="Column2347"/>
    <tableColumn id="2361" xr3:uid="{00000000-0010-0000-0000-000039090000}" name="Column2348"/>
    <tableColumn id="2362" xr3:uid="{00000000-0010-0000-0000-00003A090000}" name="Column2349"/>
    <tableColumn id="2363" xr3:uid="{00000000-0010-0000-0000-00003B090000}" name="Column2350"/>
    <tableColumn id="2364" xr3:uid="{00000000-0010-0000-0000-00003C090000}" name="Column2351"/>
    <tableColumn id="2365" xr3:uid="{00000000-0010-0000-0000-00003D090000}" name="Column2352"/>
    <tableColumn id="2366" xr3:uid="{00000000-0010-0000-0000-00003E090000}" name="Column2353"/>
    <tableColumn id="2367" xr3:uid="{00000000-0010-0000-0000-00003F090000}" name="Column2354"/>
    <tableColumn id="2368" xr3:uid="{00000000-0010-0000-0000-000040090000}" name="Column2355"/>
    <tableColumn id="2369" xr3:uid="{00000000-0010-0000-0000-000041090000}" name="Column2356"/>
    <tableColumn id="2370" xr3:uid="{00000000-0010-0000-0000-000042090000}" name="Column2357"/>
    <tableColumn id="2371" xr3:uid="{00000000-0010-0000-0000-000043090000}" name="Column2358"/>
    <tableColumn id="2372" xr3:uid="{00000000-0010-0000-0000-000044090000}" name="Column2359"/>
    <tableColumn id="2373" xr3:uid="{00000000-0010-0000-0000-000045090000}" name="Column2360"/>
    <tableColumn id="2374" xr3:uid="{00000000-0010-0000-0000-000046090000}" name="Column2361"/>
    <tableColumn id="2375" xr3:uid="{00000000-0010-0000-0000-000047090000}" name="Column2362"/>
    <tableColumn id="2376" xr3:uid="{00000000-0010-0000-0000-000048090000}" name="Column2363"/>
    <tableColumn id="2377" xr3:uid="{00000000-0010-0000-0000-000049090000}" name="Column2364"/>
    <tableColumn id="2378" xr3:uid="{00000000-0010-0000-0000-00004A090000}" name="Column2365"/>
    <tableColumn id="2379" xr3:uid="{00000000-0010-0000-0000-00004B090000}" name="Column2366"/>
    <tableColumn id="2380" xr3:uid="{00000000-0010-0000-0000-00004C090000}" name="Column2367"/>
    <tableColumn id="2381" xr3:uid="{00000000-0010-0000-0000-00004D090000}" name="Column2368"/>
    <tableColumn id="2382" xr3:uid="{00000000-0010-0000-0000-00004E090000}" name="Column2369"/>
    <tableColumn id="2383" xr3:uid="{00000000-0010-0000-0000-00004F090000}" name="Column2370"/>
    <tableColumn id="2384" xr3:uid="{00000000-0010-0000-0000-000050090000}" name="Column2371"/>
    <tableColumn id="2385" xr3:uid="{00000000-0010-0000-0000-000051090000}" name="Column2372"/>
    <tableColumn id="2386" xr3:uid="{00000000-0010-0000-0000-000052090000}" name="Column2373"/>
    <tableColumn id="2387" xr3:uid="{00000000-0010-0000-0000-000053090000}" name="Column2374"/>
    <tableColumn id="2388" xr3:uid="{00000000-0010-0000-0000-000054090000}" name="Column2375"/>
    <tableColumn id="2389" xr3:uid="{00000000-0010-0000-0000-000055090000}" name="Column2376"/>
    <tableColumn id="2390" xr3:uid="{00000000-0010-0000-0000-000056090000}" name="Column2377"/>
    <tableColumn id="2391" xr3:uid="{00000000-0010-0000-0000-000057090000}" name="Column2378"/>
    <tableColumn id="2392" xr3:uid="{00000000-0010-0000-0000-000058090000}" name="Column2379"/>
    <tableColumn id="2393" xr3:uid="{00000000-0010-0000-0000-000059090000}" name="Column2380"/>
    <tableColumn id="2394" xr3:uid="{00000000-0010-0000-0000-00005A090000}" name="Column2381"/>
    <tableColumn id="2395" xr3:uid="{00000000-0010-0000-0000-00005B090000}" name="Column2382"/>
    <tableColumn id="2396" xr3:uid="{00000000-0010-0000-0000-00005C090000}" name="Column2383"/>
    <tableColumn id="2397" xr3:uid="{00000000-0010-0000-0000-00005D090000}" name="Column2384"/>
    <tableColumn id="2398" xr3:uid="{00000000-0010-0000-0000-00005E090000}" name="Column2385"/>
    <tableColumn id="2399" xr3:uid="{00000000-0010-0000-0000-00005F090000}" name="Column2386"/>
    <tableColumn id="2400" xr3:uid="{00000000-0010-0000-0000-000060090000}" name="Column2387"/>
    <tableColumn id="2401" xr3:uid="{00000000-0010-0000-0000-000061090000}" name="Column2388"/>
    <tableColumn id="2402" xr3:uid="{00000000-0010-0000-0000-000062090000}" name="Column2389"/>
    <tableColumn id="2403" xr3:uid="{00000000-0010-0000-0000-000063090000}" name="Column2390"/>
    <tableColumn id="2404" xr3:uid="{00000000-0010-0000-0000-000064090000}" name="Column2391"/>
    <tableColumn id="2405" xr3:uid="{00000000-0010-0000-0000-000065090000}" name="Column2392"/>
    <tableColumn id="2406" xr3:uid="{00000000-0010-0000-0000-000066090000}" name="Column2393"/>
    <tableColumn id="2407" xr3:uid="{00000000-0010-0000-0000-000067090000}" name="Column2394"/>
    <tableColumn id="2408" xr3:uid="{00000000-0010-0000-0000-000068090000}" name="Column2395"/>
    <tableColumn id="2409" xr3:uid="{00000000-0010-0000-0000-000069090000}" name="Column2396"/>
    <tableColumn id="2410" xr3:uid="{00000000-0010-0000-0000-00006A090000}" name="Column2397"/>
    <tableColumn id="2411" xr3:uid="{00000000-0010-0000-0000-00006B090000}" name="Column2398"/>
    <tableColumn id="2412" xr3:uid="{00000000-0010-0000-0000-00006C090000}" name="Column2399"/>
    <tableColumn id="2413" xr3:uid="{00000000-0010-0000-0000-00006D090000}" name="Column2400"/>
    <tableColumn id="2414" xr3:uid="{00000000-0010-0000-0000-00006E090000}" name="Column2401"/>
    <tableColumn id="2415" xr3:uid="{00000000-0010-0000-0000-00006F090000}" name="Column2402"/>
    <tableColumn id="2416" xr3:uid="{00000000-0010-0000-0000-000070090000}" name="Column2403"/>
    <tableColumn id="2417" xr3:uid="{00000000-0010-0000-0000-000071090000}" name="Column2404"/>
    <tableColumn id="2418" xr3:uid="{00000000-0010-0000-0000-000072090000}" name="Column2405"/>
    <tableColumn id="2419" xr3:uid="{00000000-0010-0000-0000-000073090000}" name="Column2406"/>
    <tableColumn id="2420" xr3:uid="{00000000-0010-0000-0000-000074090000}" name="Column2407"/>
    <tableColumn id="2421" xr3:uid="{00000000-0010-0000-0000-000075090000}" name="Column2408"/>
    <tableColumn id="2422" xr3:uid="{00000000-0010-0000-0000-000076090000}" name="Column2409"/>
    <tableColumn id="2423" xr3:uid="{00000000-0010-0000-0000-000077090000}" name="Column2410"/>
    <tableColumn id="2424" xr3:uid="{00000000-0010-0000-0000-000078090000}" name="Column2411"/>
    <tableColumn id="2425" xr3:uid="{00000000-0010-0000-0000-000079090000}" name="Column2412"/>
    <tableColumn id="2426" xr3:uid="{00000000-0010-0000-0000-00007A090000}" name="Column2413"/>
    <tableColumn id="2427" xr3:uid="{00000000-0010-0000-0000-00007B090000}" name="Column2414"/>
    <tableColumn id="2428" xr3:uid="{00000000-0010-0000-0000-00007C090000}" name="Column2415"/>
    <tableColumn id="2429" xr3:uid="{00000000-0010-0000-0000-00007D090000}" name="Column2416"/>
    <tableColumn id="2430" xr3:uid="{00000000-0010-0000-0000-00007E090000}" name="Column2417"/>
    <tableColumn id="2431" xr3:uid="{00000000-0010-0000-0000-00007F090000}" name="Column2418"/>
    <tableColumn id="2432" xr3:uid="{00000000-0010-0000-0000-000080090000}" name="Column2419"/>
    <tableColumn id="2433" xr3:uid="{00000000-0010-0000-0000-000081090000}" name="Column2420"/>
    <tableColumn id="2434" xr3:uid="{00000000-0010-0000-0000-000082090000}" name="Column2421"/>
    <tableColumn id="2435" xr3:uid="{00000000-0010-0000-0000-000083090000}" name="Column2422"/>
    <tableColumn id="2436" xr3:uid="{00000000-0010-0000-0000-000084090000}" name="Column2423"/>
    <tableColumn id="2437" xr3:uid="{00000000-0010-0000-0000-000085090000}" name="Column2424"/>
    <tableColumn id="2438" xr3:uid="{00000000-0010-0000-0000-000086090000}" name="Column2425"/>
    <tableColumn id="2439" xr3:uid="{00000000-0010-0000-0000-000087090000}" name="Column2426"/>
    <tableColumn id="2440" xr3:uid="{00000000-0010-0000-0000-000088090000}" name="Column2427"/>
    <tableColumn id="2441" xr3:uid="{00000000-0010-0000-0000-000089090000}" name="Column2428"/>
    <tableColumn id="2442" xr3:uid="{00000000-0010-0000-0000-00008A090000}" name="Column2429"/>
    <tableColumn id="2443" xr3:uid="{00000000-0010-0000-0000-00008B090000}" name="Column2430"/>
    <tableColumn id="2444" xr3:uid="{00000000-0010-0000-0000-00008C090000}" name="Column2431"/>
    <tableColumn id="2445" xr3:uid="{00000000-0010-0000-0000-00008D090000}" name="Column2432"/>
    <tableColumn id="2446" xr3:uid="{00000000-0010-0000-0000-00008E090000}" name="Column2433"/>
    <tableColumn id="2447" xr3:uid="{00000000-0010-0000-0000-00008F090000}" name="Column2434"/>
    <tableColumn id="2448" xr3:uid="{00000000-0010-0000-0000-000090090000}" name="Column2435"/>
    <tableColumn id="2449" xr3:uid="{00000000-0010-0000-0000-000091090000}" name="Column2436"/>
    <tableColumn id="2450" xr3:uid="{00000000-0010-0000-0000-000092090000}" name="Column2437"/>
    <tableColumn id="2451" xr3:uid="{00000000-0010-0000-0000-000093090000}" name="Column2438"/>
    <tableColumn id="2452" xr3:uid="{00000000-0010-0000-0000-000094090000}" name="Column2439"/>
    <tableColumn id="2453" xr3:uid="{00000000-0010-0000-0000-000095090000}" name="Column2440"/>
    <tableColumn id="2454" xr3:uid="{00000000-0010-0000-0000-000096090000}" name="Column2441"/>
    <tableColumn id="2455" xr3:uid="{00000000-0010-0000-0000-000097090000}" name="Column2442"/>
    <tableColumn id="2456" xr3:uid="{00000000-0010-0000-0000-000098090000}" name="Column2443"/>
    <tableColumn id="2457" xr3:uid="{00000000-0010-0000-0000-000099090000}" name="Column2444"/>
    <tableColumn id="2458" xr3:uid="{00000000-0010-0000-0000-00009A090000}" name="Column2445"/>
    <tableColumn id="2459" xr3:uid="{00000000-0010-0000-0000-00009B090000}" name="Column2446"/>
    <tableColumn id="2460" xr3:uid="{00000000-0010-0000-0000-00009C090000}" name="Column2447"/>
    <tableColumn id="2461" xr3:uid="{00000000-0010-0000-0000-00009D090000}" name="Column2448"/>
    <tableColumn id="2462" xr3:uid="{00000000-0010-0000-0000-00009E090000}" name="Column2449"/>
    <tableColumn id="2463" xr3:uid="{00000000-0010-0000-0000-00009F090000}" name="Column2450"/>
    <tableColumn id="2464" xr3:uid="{00000000-0010-0000-0000-0000A0090000}" name="Column2451"/>
    <tableColumn id="2465" xr3:uid="{00000000-0010-0000-0000-0000A1090000}" name="Column2452"/>
    <tableColumn id="2466" xr3:uid="{00000000-0010-0000-0000-0000A2090000}" name="Column2453"/>
    <tableColumn id="2467" xr3:uid="{00000000-0010-0000-0000-0000A3090000}" name="Column2454"/>
    <tableColumn id="2468" xr3:uid="{00000000-0010-0000-0000-0000A4090000}" name="Column2455"/>
    <tableColumn id="2469" xr3:uid="{00000000-0010-0000-0000-0000A5090000}" name="Column2456"/>
    <tableColumn id="2470" xr3:uid="{00000000-0010-0000-0000-0000A6090000}" name="Column2457"/>
    <tableColumn id="2471" xr3:uid="{00000000-0010-0000-0000-0000A7090000}" name="Column2458"/>
    <tableColumn id="2472" xr3:uid="{00000000-0010-0000-0000-0000A8090000}" name="Column2459"/>
    <tableColumn id="2473" xr3:uid="{00000000-0010-0000-0000-0000A9090000}" name="Column2460"/>
    <tableColumn id="2474" xr3:uid="{00000000-0010-0000-0000-0000AA090000}" name="Column2461"/>
    <tableColumn id="2475" xr3:uid="{00000000-0010-0000-0000-0000AB090000}" name="Column2462"/>
    <tableColumn id="2476" xr3:uid="{00000000-0010-0000-0000-0000AC090000}" name="Column2463"/>
    <tableColumn id="2477" xr3:uid="{00000000-0010-0000-0000-0000AD090000}" name="Column2464"/>
    <tableColumn id="2478" xr3:uid="{00000000-0010-0000-0000-0000AE090000}" name="Column2465"/>
    <tableColumn id="2479" xr3:uid="{00000000-0010-0000-0000-0000AF090000}" name="Column2466"/>
    <tableColumn id="2480" xr3:uid="{00000000-0010-0000-0000-0000B0090000}" name="Column2467"/>
    <tableColumn id="2481" xr3:uid="{00000000-0010-0000-0000-0000B1090000}" name="Column2468"/>
    <tableColumn id="2482" xr3:uid="{00000000-0010-0000-0000-0000B2090000}" name="Column2469"/>
    <tableColumn id="2483" xr3:uid="{00000000-0010-0000-0000-0000B3090000}" name="Column2470"/>
    <tableColumn id="2484" xr3:uid="{00000000-0010-0000-0000-0000B4090000}" name="Column2471"/>
    <tableColumn id="2485" xr3:uid="{00000000-0010-0000-0000-0000B5090000}" name="Column2472"/>
    <tableColumn id="2486" xr3:uid="{00000000-0010-0000-0000-0000B6090000}" name="Column2473"/>
    <tableColumn id="2487" xr3:uid="{00000000-0010-0000-0000-0000B7090000}" name="Column2474"/>
    <tableColumn id="2488" xr3:uid="{00000000-0010-0000-0000-0000B8090000}" name="Column2475"/>
    <tableColumn id="2489" xr3:uid="{00000000-0010-0000-0000-0000B9090000}" name="Column2476"/>
    <tableColumn id="2490" xr3:uid="{00000000-0010-0000-0000-0000BA090000}" name="Column2477"/>
    <tableColumn id="2491" xr3:uid="{00000000-0010-0000-0000-0000BB090000}" name="Column2478"/>
    <tableColumn id="2492" xr3:uid="{00000000-0010-0000-0000-0000BC090000}" name="Column2479"/>
    <tableColumn id="2493" xr3:uid="{00000000-0010-0000-0000-0000BD090000}" name="Column2480"/>
    <tableColumn id="2494" xr3:uid="{00000000-0010-0000-0000-0000BE090000}" name="Column2481"/>
    <tableColumn id="2495" xr3:uid="{00000000-0010-0000-0000-0000BF090000}" name="Column2482"/>
    <tableColumn id="2496" xr3:uid="{00000000-0010-0000-0000-0000C0090000}" name="Column2483"/>
    <tableColumn id="2497" xr3:uid="{00000000-0010-0000-0000-0000C1090000}" name="Column2484"/>
    <tableColumn id="2498" xr3:uid="{00000000-0010-0000-0000-0000C2090000}" name="Column2485"/>
    <tableColumn id="2499" xr3:uid="{00000000-0010-0000-0000-0000C3090000}" name="Column2486"/>
    <tableColumn id="2500" xr3:uid="{00000000-0010-0000-0000-0000C4090000}" name="Column2487"/>
    <tableColumn id="2501" xr3:uid="{00000000-0010-0000-0000-0000C5090000}" name="Column2488"/>
    <tableColumn id="2502" xr3:uid="{00000000-0010-0000-0000-0000C6090000}" name="Column2489"/>
    <tableColumn id="2503" xr3:uid="{00000000-0010-0000-0000-0000C7090000}" name="Column2490"/>
    <tableColumn id="2504" xr3:uid="{00000000-0010-0000-0000-0000C8090000}" name="Column2491"/>
    <tableColumn id="2505" xr3:uid="{00000000-0010-0000-0000-0000C9090000}" name="Column2492"/>
    <tableColumn id="2506" xr3:uid="{00000000-0010-0000-0000-0000CA090000}" name="Column2493"/>
    <tableColumn id="2507" xr3:uid="{00000000-0010-0000-0000-0000CB090000}" name="Column2494"/>
    <tableColumn id="2508" xr3:uid="{00000000-0010-0000-0000-0000CC090000}" name="Column2495"/>
    <tableColumn id="2509" xr3:uid="{00000000-0010-0000-0000-0000CD090000}" name="Column2496"/>
    <tableColumn id="2510" xr3:uid="{00000000-0010-0000-0000-0000CE090000}" name="Column2497"/>
    <tableColumn id="2511" xr3:uid="{00000000-0010-0000-0000-0000CF090000}" name="Column2498"/>
    <tableColumn id="2512" xr3:uid="{00000000-0010-0000-0000-0000D0090000}" name="Column2499"/>
    <tableColumn id="2513" xr3:uid="{00000000-0010-0000-0000-0000D1090000}" name="Column2500"/>
    <tableColumn id="2514" xr3:uid="{00000000-0010-0000-0000-0000D2090000}" name="Column2501"/>
    <tableColumn id="2515" xr3:uid="{00000000-0010-0000-0000-0000D3090000}" name="Column2502"/>
    <tableColumn id="2516" xr3:uid="{00000000-0010-0000-0000-0000D4090000}" name="Column2503"/>
    <tableColumn id="2517" xr3:uid="{00000000-0010-0000-0000-0000D5090000}" name="Column2504"/>
    <tableColumn id="2518" xr3:uid="{00000000-0010-0000-0000-0000D6090000}" name="Column2505"/>
    <tableColumn id="2519" xr3:uid="{00000000-0010-0000-0000-0000D7090000}" name="Column2506"/>
    <tableColumn id="2520" xr3:uid="{00000000-0010-0000-0000-0000D8090000}" name="Column2507"/>
    <tableColumn id="2521" xr3:uid="{00000000-0010-0000-0000-0000D9090000}" name="Column2508"/>
    <tableColumn id="2522" xr3:uid="{00000000-0010-0000-0000-0000DA090000}" name="Column2509"/>
    <tableColumn id="2523" xr3:uid="{00000000-0010-0000-0000-0000DB090000}" name="Column2510"/>
    <tableColumn id="2524" xr3:uid="{00000000-0010-0000-0000-0000DC090000}" name="Column2511"/>
    <tableColumn id="2525" xr3:uid="{00000000-0010-0000-0000-0000DD090000}" name="Column2512"/>
    <tableColumn id="2526" xr3:uid="{00000000-0010-0000-0000-0000DE090000}" name="Column2513"/>
    <tableColumn id="2527" xr3:uid="{00000000-0010-0000-0000-0000DF090000}" name="Column2514"/>
    <tableColumn id="2528" xr3:uid="{00000000-0010-0000-0000-0000E0090000}" name="Column2515"/>
    <tableColumn id="2529" xr3:uid="{00000000-0010-0000-0000-0000E1090000}" name="Column2516"/>
    <tableColumn id="2530" xr3:uid="{00000000-0010-0000-0000-0000E2090000}" name="Column2517"/>
    <tableColumn id="2531" xr3:uid="{00000000-0010-0000-0000-0000E3090000}" name="Column2518"/>
    <tableColumn id="2532" xr3:uid="{00000000-0010-0000-0000-0000E4090000}" name="Column2519"/>
    <tableColumn id="2533" xr3:uid="{00000000-0010-0000-0000-0000E5090000}" name="Column2520"/>
    <tableColumn id="2534" xr3:uid="{00000000-0010-0000-0000-0000E6090000}" name="Column2521"/>
    <tableColumn id="2535" xr3:uid="{00000000-0010-0000-0000-0000E7090000}" name="Column2522"/>
    <tableColumn id="2536" xr3:uid="{00000000-0010-0000-0000-0000E8090000}" name="Column2523"/>
    <tableColumn id="2537" xr3:uid="{00000000-0010-0000-0000-0000E9090000}" name="Column2524"/>
    <tableColumn id="2538" xr3:uid="{00000000-0010-0000-0000-0000EA090000}" name="Column2525"/>
    <tableColumn id="2539" xr3:uid="{00000000-0010-0000-0000-0000EB090000}" name="Column2526"/>
    <tableColumn id="2540" xr3:uid="{00000000-0010-0000-0000-0000EC090000}" name="Column2527"/>
    <tableColumn id="2541" xr3:uid="{00000000-0010-0000-0000-0000ED090000}" name="Column2528"/>
    <tableColumn id="2542" xr3:uid="{00000000-0010-0000-0000-0000EE090000}" name="Column2529"/>
    <tableColumn id="2543" xr3:uid="{00000000-0010-0000-0000-0000EF090000}" name="Column2530"/>
    <tableColumn id="2544" xr3:uid="{00000000-0010-0000-0000-0000F0090000}" name="Column2531"/>
    <tableColumn id="2545" xr3:uid="{00000000-0010-0000-0000-0000F1090000}" name="Column2532"/>
    <tableColumn id="2546" xr3:uid="{00000000-0010-0000-0000-0000F2090000}" name="Column2533"/>
    <tableColumn id="2547" xr3:uid="{00000000-0010-0000-0000-0000F3090000}" name="Column2534"/>
    <tableColumn id="2548" xr3:uid="{00000000-0010-0000-0000-0000F4090000}" name="Column2535"/>
    <tableColumn id="2549" xr3:uid="{00000000-0010-0000-0000-0000F5090000}" name="Column2536"/>
    <tableColumn id="2550" xr3:uid="{00000000-0010-0000-0000-0000F6090000}" name="Column2537"/>
    <tableColumn id="2551" xr3:uid="{00000000-0010-0000-0000-0000F7090000}" name="Column2538"/>
    <tableColumn id="2552" xr3:uid="{00000000-0010-0000-0000-0000F8090000}" name="Column2539"/>
    <tableColumn id="2553" xr3:uid="{00000000-0010-0000-0000-0000F9090000}" name="Column2540"/>
    <tableColumn id="2554" xr3:uid="{00000000-0010-0000-0000-0000FA090000}" name="Column2541"/>
    <tableColumn id="2555" xr3:uid="{00000000-0010-0000-0000-0000FB090000}" name="Column2542"/>
    <tableColumn id="2556" xr3:uid="{00000000-0010-0000-0000-0000FC090000}" name="Column2543"/>
    <tableColumn id="2557" xr3:uid="{00000000-0010-0000-0000-0000FD090000}" name="Column2544"/>
    <tableColumn id="2558" xr3:uid="{00000000-0010-0000-0000-0000FE090000}" name="Column2545"/>
    <tableColumn id="2559" xr3:uid="{00000000-0010-0000-0000-0000FF090000}" name="Column2546"/>
    <tableColumn id="2560" xr3:uid="{00000000-0010-0000-0000-0000000A0000}" name="Column2547"/>
    <tableColumn id="2561" xr3:uid="{00000000-0010-0000-0000-0000010A0000}" name="Column2548"/>
    <tableColumn id="2562" xr3:uid="{00000000-0010-0000-0000-0000020A0000}" name="Column2549"/>
    <tableColumn id="2563" xr3:uid="{00000000-0010-0000-0000-0000030A0000}" name="Column2550"/>
    <tableColumn id="2564" xr3:uid="{00000000-0010-0000-0000-0000040A0000}" name="Column2551"/>
    <tableColumn id="2565" xr3:uid="{00000000-0010-0000-0000-0000050A0000}" name="Column2552"/>
    <tableColumn id="2566" xr3:uid="{00000000-0010-0000-0000-0000060A0000}" name="Column2553"/>
    <tableColumn id="2567" xr3:uid="{00000000-0010-0000-0000-0000070A0000}" name="Column2554"/>
    <tableColumn id="2568" xr3:uid="{00000000-0010-0000-0000-0000080A0000}" name="Column2555"/>
    <tableColumn id="2569" xr3:uid="{00000000-0010-0000-0000-0000090A0000}" name="Column2556"/>
    <tableColumn id="2570" xr3:uid="{00000000-0010-0000-0000-00000A0A0000}" name="Column2557"/>
    <tableColumn id="2571" xr3:uid="{00000000-0010-0000-0000-00000B0A0000}" name="Column2558"/>
    <tableColumn id="2572" xr3:uid="{00000000-0010-0000-0000-00000C0A0000}" name="Column2559"/>
    <tableColumn id="2573" xr3:uid="{00000000-0010-0000-0000-00000D0A0000}" name="Column2560"/>
    <tableColumn id="2574" xr3:uid="{00000000-0010-0000-0000-00000E0A0000}" name="Column2561"/>
    <tableColumn id="2575" xr3:uid="{00000000-0010-0000-0000-00000F0A0000}" name="Column2562"/>
    <tableColumn id="2576" xr3:uid="{00000000-0010-0000-0000-0000100A0000}" name="Column2563"/>
    <tableColumn id="2577" xr3:uid="{00000000-0010-0000-0000-0000110A0000}" name="Column2564"/>
    <tableColumn id="2578" xr3:uid="{00000000-0010-0000-0000-0000120A0000}" name="Column2565"/>
    <tableColumn id="2579" xr3:uid="{00000000-0010-0000-0000-0000130A0000}" name="Column2566"/>
    <tableColumn id="2580" xr3:uid="{00000000-0010-0000-0000-0000140A0000}" name="Column2567"/>
    <tableColumn id="2581" xr3:uid="{00000000-0010-0000-0000-0000150A0000}" name="Column2568"/>
    <tableColumn id="2582" xr3:uid="{00000000-0010-0000-0000-0000160A0000}" name="Column2569"/>
    <tableColumn id="2583" xr3:uid="{00000000-0010-0000-0000-0000170A0000}" name="Column2570"/>
    <tableColumn id="2584" xr3:uid="{00000000-0010-0000-0000-0000180A0000}" name="Column2571"/>
    <tableColumn id="2585" xr3:uid="{00000000-0010-0000-0000-0000190A0000}" name="Column2572"/>
    <tableColumn id="2586" xr3:uid="{00000000-0010-0000-0000-00001A0A0000}" name="Column2573"/>
    <tableColumn id="2587" xr3:uid="{00000000-0010-0000-0000-00001B0A0000}" name="Column2574"/>
    <tableColumn id="2588" xr3:uid="{00000000-0010-0000-0000-00001C0A0000}" name="Column2575"/>
    <tableColumn id="2589" xr3:uid="{00000000-0010-0000-0000-00001D0A0000}" name="Column2576"/>
    <tableColumn id="2590" xr3:uid="{00000000-0010-0000-0000-00001E0A0000}" name="Column2577"/>
    <tableColumn id="2591" xr3:uid="{00000000-0010-0000-0000-00001F0A0000}" name="Column2578"/>
    <tableColumn id="2592" xr3:uid="{00000000-0010-0000-0000-0000200A0000}" name="Column2579"/>
    <tableColumn id="2593" xr3:uid="{00000000-0010-0000-0000-0000210A0000}" name="Column2580"/>
    <tableColumn id="2594" xr3:uid="{00000000-0010-0000-0000-0000220A0000}" name="Column2581"/>
    <tableColumn id="2595" xr3:uid="{00000000-0010-0000-0000-0000230A0000}" name="Column2582"/>
    <tableColumn id="2596" xr3:uid="{00000000-0010-0000-0000-0000240A0000}" name="Column2583"/>
    <tableColumn id="2597" xr3:uid="{00000000-0010-0000-0000-0000250A0000}" name="Column2584"/>
    <tableColumn id="2598" xr3:uid="{00000000-0010-0000-0000-0000260A0000}" name="Column2585"/>
    <tableColumn id="2599" xr3:uid="{00000000-0010-0000-0000-0000270A0000}" name="Column2586"/>
    <tableColumn id="2600" xr3:uid="{00000000-0010-0000-0000-0000280A0000}" name="Column2587"/>
    <tableColumn id="2601" xr3:uid="{00000000-0010-0000-0000-0000290A0000}" name="Column2588"/>
    <tableColumn id="2602" xr3:uid="{00000000-0010-0000-0000-00002A0A0000}" name="Column2589"/>
    <tableColumn id="2603" xr3:uid="{00000000-0010-0000-0000-00002B0A0000}" name="Column2590"/>
    <tableColumn id="2604" xr3:uid="{00000000-0010-0000-0000-00002C0A0000}" name="Column2591"/>
    <tableColumn id="2605" xr3:uid="{00000000-0010-0000-0000-00002D0A0000}" name="Column2592"/>
    <tableColumn id="2606" xr3:uid="{00000000-0010-0000-0000-00002E0A0000}" name="Column2593"/>
    <tableColumn id="2607" xr3:uid="{00000000-0010-0000-0000-00002F0A0000}" name="Column2594"/>
    <tableColumn id="2608" xr3:uid="{00000000-0010-0000-0000-0000300A0000}" name="Column2595"/>
    <tableColumn id="2609" xr3:uid="{00000000-0010-0000-0000-0000310A0000}" name="Column2596"/>
    <tableColumn id="2610" xr3:uid="{00000000-0010-0000-0000-0000320A0000}" name="Column2597"/>
    <tableColumn id="2611" xr3:uid="{00000000-0010-0000-0000-0000330A0000}" name="Column2598"/>
    <tableColumn id="2612" xr3:uid="{00000000-0010-0000-0000-0000340A0000}" name="Column2599"/>
    <tableColumn id="2613" xr3:uid="{00000000-0010-0000-0000-0000350A0000}" name="Column2600"/>
    <tableColumn id="2614" xr3:uid="{00000000-0010-0000-0000-0000360A0000}" name="Column2601"/>
    <tableColumn id="2615" xr3:uid="{00000000-0010-0000-0000-0000370A0000}" name="Column2602"/>
    <tableColumn id="2616" xr3:uid="{00000000-0010-0000-0000-0000380A0000}" name="Column2603"/>
    <tableColumn id="2617" xr3:uid="{00000000-0010-0000-0000-0000390A0000}" name="Column2604"/>
    <tableColumn id="2618" xr3:uid="{00000000-0010-0000-0000-00003A0A0000}" name="Column2605"/>
    <tableColumn id="2619" xr3:uid="{00000000-0010-0000-0000-00003B0A0000}" name="Column2606"/>
    <tableColumn id="2620" xr3:uid="{00000000-0010-0000-0000-00003C0A0000}" name="Column2607"/>
    <tableColumn id="2621" xr3:uid="{00000000-0010-0000-0000-00003D0A0000}" name="Column2608"/>
    <tableColumn id="2622" xr3:uid="{00000000-0010-0000-0000-00003E0A0000}" name="Column2609"/>
    <tableColumn id="2623" xr3:uid="{00000000-0010-0000-0000-00003F0A0000}" name="Column2610"/>
    <tableColumn id="2624" xr3:uid="{00000000-0010-0000-0000-0000400A0000}" name="Column2611"/>
    <tableColumn id="2625" xr3:uid="{00000000-0010-0000-0000-0000410A0000}" name="Column2612"/>
    <tableColumn id="2626" xr3:uid="{00000000-0010-0000-0000-0000420A0000}" name="Column2613"/>
    <tableColumn id="2627" xr3:uid="{00000000-0010-0000-0000-0000430A0000}" name="Column2614"/>
    <tableColumn id="2628" xr3:uid="{00000000-0010-0000-0000-0000440A0000}" name="Column2615"/>
    <tableColumn id="2629" xr3:uid="{00000000-0010-0000-0000-0000450A0000}" name="Column2616"/>
    <tableColumn id="2630" xr3:uid="{00000000-0010-0000-0000-0000460A0000}" name="Column2617"/>
    <tableColumn id="2631" xr3:uid="{00000000-0010-0000-0000-0000470A0000}" name="Column2618"/>
    <tableColumn id="2632" xr3:uid="{00000000-0010-0000-0000-0000480A0000}" name="Column2619"/>
    <tableColumn id="2633" xr3:uid="{00000000-0010-0000-0000-0000490A0000}" name="Column2620"/>
    <tableColumn id="2634" xr3:uid="{00000000-0010-0000-0000-00004A0A0000}" name="Column2621"/>
    <tableColumn id="2635" xr3:uid="{00000000-0010-0000-0000-00004B0A0000}" name="Column2622"/>
    <tableColumn id="2636" xr3:uid="{00000000-0010-0000-0000-00004C0A0000}" name="Column2623"/>
    <tableColumn id="2637" xr3:uid="{00000000-0010-0000-0000-00004D0A0000}" name="Column2624"/>
    <tableColumn id="2638" xr3:uid="{00000000-0010-0000-0000-00004E0A0000}" name="Column2625"/>
    <tableColumn id="2639" xr3:uid="{00000000-0010-0000-0000-00004F0A0000}" name="Column2626"/>
    <tableColumn id="2640" xr3:uid="{00000000-0010-0000-0000-0000500A0000}" name="Column2627"/>
    <tableColumn id="2641" xr3:uid="{00000000-0010-0000-0000-0000510A0000}" name="Column2628"/>
    <tableColumn id="2642" xr3:uid="{00000000-0010-0000-0000-0000520A0000}" name="Column2629"/>
    <tableColumn id="2643" xr3:uid="{00000000-0010-0000-0000-0000530A0000}" name="Column2630"/>
    <tableColumn id="2644" xr3:uid="{00000000-0010-0000-0000-0000540A0000}" name="Column2631"/>
    <tableColumn id="2645" xr3:uid="{00000000-0010-0000-0000-0000550A0000}" name="Column2632"/>
    <tableColumn id="2646" xr3:uid="{00000000-0010-0000-0000-0000560A0000}" name="Column2633"/>
    <tableColumn id="2647" xr3:uid="{00000000-0010-0000-0000-0000570A0000}" name="Column2634"/>
    <tableColumn id="2648" xr3:uid="{00000000-0010-0000-0000-0000580A0000}" name="Column2635"/>
    <tableColumn id="2649" xr3:uid="{00000000-0010-0000-0000-0000590A0000}" name="Column2636"/>
    <tableColumn id="2650" xr3:uid="{00000000-0010-0000-0000-00005A0A0000}" name="Column2637"/>
    <tableColumn id="2651" xr3:uid="{00000000-0010-0000-0000-00005B0A0000}" name="Column2638"/>
    <tableColumn id="2652" xr3:uid="{00000000-0010-0000-0000-00005C0A0000}" name="Column2639"/>
    <tableColumn id="2653" xr3:uid="{00000000-0010-0000-0000-00005D0A0000}" name="Column2640"/>
    <tableColumn id="2654" xr3:uid="{00000000-0010-0000-0000-00005E0A0000}" name="Column2641"/>
    <tableColumn id="2655" xr3:uid="{00000000-0010-0000-0000-00005F0A0000}" name="Column2642"/>
    <tableColumn id="2656" xr3:uid="{00000000-0010-0000-0000-0000600A0000}" name="Column2643"/>
    <tableColumn id="2657" xr3:uid="{00000000-0010-0000-0000-0000610A0000}" name="Column2644"/>
    <tableColumn id="2658" xr3:uid="{00000000-0010-0000-0000-0000620A0000}" name="Column2645"/>
    <tableColumn id="2659" xr3:uid="{00000000-0010-0000-0000-0000630A0000}" name="Column2646"/>
    <tableColumn id="2660" xr3:uid="{00000000-0010-0000-0000-0000640A0000}" name="Column2647"/>
    <tableColumn id="2661" xr3:uid="{00000000-0010-0000-0000-0000650A0000}" name="Column2648"/>
    <tableColumn id="2662" xr3:uid="{00000000-0010-0000-0000-0000660A0000}" name="Column2649"/>
    <tableColumn id="2663" xr3:uid="{00000000-0010-0000-0000-0000670A0000}" name="Column2650"/>
    <tableColumn id="2664" xr3:uid="{00000000-0010-0000-0000-0000680A0000}" name="Column2651"/>
    <tableColumn id="2665" xr3:uid="{00000000-0010-0000-0000-0000690A0000}" name="Column2652"/>
    <tableColumn id="2666" xr3:uid="{00000000-0010-0000-0000-00006A0A0000}" name="Column2653"/>
    <tableColumn id="2667" xr3:uid="{00000000-0010-0000-0000-00006B0A0000}" name="Column2654"/>
    <tableColumn id="2668" xr3:uid="{00000000-0010-0000-0000-00006C0A0000}" name="Column2655"/>
    <tableColumn id="2669" xr3:uid="{00000000-0010-0000-0000-00006D0A0000}" name="Column2656"/>
    <tableColumn id="2670" xr3:uid="{00000000-0010-0000-0000-00006E0A0000}" name="Column2657"/>
    <tableColumn id="2671" xr3:uid="{00000000-0010-0000-0000-00006F0A0000}" name="Column2658"/>
    <tableColumn id="2672" xr3:uid="{00000000-0010-0000-0000-0000700A0000}" name="Column2659"/>
    <tableColumn id="2673" xr3:uid="{00000000-0010-0000-0000-0000710A0000}" name="Column2660"/>
    <tableColumn id="2674" xr3:uid="{00000000-0010-0000-0000-0000720A0000}" name="Column2661"/>
    <tableColumn id="2675" xr3:uid="{00000000-0010-0000-0000-0000730A0000}" name="Column2662"/>
    <tableColumn id="2676" xr3:uid="{00000000-0010-0000-0000-0000740A0000}" name="Column2663"/>
    <tableColumn id="2677" xr3:uid="{00000000-0010-0000-0000-0000750A0000}" name="Column2664"/>
    <tableColumn id="2678" xr3:uid="{00000000-0010-0000-0000-0000760A0000}" name="Column2665"/>
    <tableColumn id="2679" xr3:uid="{00000000-0010-0000-0000-0000770A0000}" name="Column2666"/>
    <tableColumn id="2680" xr3:uid="{00000000-0010-0000-0000-0000780A0000}" name="Column2667"/>
    <tableColumn id="2681" xr3:uid="{00000000-0010-0000-0000-0000790A0000}" name="Column2668"/>
    <tableColumn id="2682" xr3:uid="{00000000-0010-0000-0000-00007A0A0000}" name="Column2669"/>
    <tableColumn id="2683" xr3:uid="{00000000-0010-0000-0000-00007B0A0000}" name="Column2670"/>
    <tableColumn id="2684" xr3:uid="{00000000-0010-0000-0000-00007C0A0000}" name="Column2671"/>
    <tableColumn id="2685" xr3:uid="{00000000-0010-0000-0000-00007D0A0000}" name="Column2672"/>
    <tableColumn id="2686" xr3:uid="{00000000-0010-0000-0000-00007E0A0000}" name="Column2673"/>
    <tableColumn id="2687" xr3:uid="{00000000-0010-0000-0000-00007F0A0000}" name="Column2674"/>
    <tableColumn id="2688" xr3:uid="{00000000-0010-0000-0000-0000800A0000}" name="Column2675"/>
    <tableColumn id="2689" xr3:uid="{00000000-0010-0000-0000-0000810A0000}" name="Column2676"/>
    <tableColumn id="2690" xr3:uid="{00000000-0010-0000-0000-0000820A0000}" name="Column2677"/>
    <tableColumn id="2691" xr3:uid="{00000000-0010-0000-0000-0000830A0000}" name="Column2678"/>
    <tableColumn id="2692" xr3:uid="{00000000-0010-0000-0000-0000840A0000}" name="Column2679"/>
    <tableColumn id="2693" xr3:uid="{00000000-0010-0000-0000-0000850A0000}" name="Column2680"/>
    <tableColumn id="2694" xr3:uid="{00000000-0010-0000-0000-0000860A0000}" name="Column2681"/>
    <tableColumn id="2695" xr3:uid="{00000000-0010-0000-0000-0000870A0000}" name="Column2682"/>
    <tableColumn id="2696" xr3:uid="{00000000-0010-0000-0000-0000880A0000}" name="Column2683"/>
    <tableColumn id="2697" xr3:uid="{00000000-0010-0000-0000-0000890A0000}" name="Column2684"/>
    <tableColumn id="2698" xr3:uid="{00000000-0010-0000-0000-00008A0A0000}" name="Column2685"/>
    <tableColumn id="2699" xr3:uid="{00000000-0010-0000-0000-00008B0A0000}" name="Column2686"/>
    <tableColumn id="2700" xr3:uid="{00000000-0010-0000-0000-00008C0A0000}" name="Column2687"/>
    <tableColumn id="2701" xr3:uid="{00000000-0010-0000-0000-00008D0A0000}" name="Column2688"/>
    <tableColumn id="2702" xr3:uid="{00000000-0010-0000-0000-00008E0A0000}" name="Column2689"/>
    <tableColumn id="2703" xr3:uid="{00000000-0010-0000-0000-00008F0A0000}" name="Column2690"/>
    <tableColumn id="2704" xr3:uid="{00000000-0010-0000-0000-0000900A0000}" name="Column2691"/>
    <tableColumn id="2705" xr3:uid="{00000000-0010-0000-0000-0000910A0000}" name="Column2692"/>
    <tableColumn id="2706" xr3:uid="{00000000-0010-0000-0000-0000920A0000}" name="Column2693"/>
    <tableColumn id="2707" xr3:uid="{00000000-0010-0000-0000-0000930A0000}" name="Column2694"/>
    <tableColumn id="2708" xr3:uid="{00000000-0010-0000-0000-0000940A0000}" name="Column2695"/>
    <tableColumn id="2709" xr3:uid="{00000000-0010-0000-0000-0000950A0000}" name="Column2696"/>
    <tableColumn id="2710" xr3:uid="{00000000-0010-0000-0000-0000960A0000}" name="Column2697"/>
    <tableColumn id="2711" xr3:uid="{00000000-0010-0000-0000-0000970A0000}" name="Column2698"/>
    <tableColumn id="2712" xr3:uid="{00000000-0010-0000-0000-0000980A0000}" name="Column2699"/>
    <tableColumn id="2713" xr3:uid="{00000000-0010-0000-0000-0000990A0000}" name="Column2700"/>
    <tableColumn id="2714" xr3:uid="{00000000-0010-0000-0000-00009A0A0000}" name="Column2701"/>
    <tableColumn id="2715" xr3:uid="{00000000-0010-0000-0000-00009B0A0000}" name="Column2702"/>
    <tableColumn id="2716" xr3:uid="{00000000-0010-0000-0000-00009C0A0000}" name="Column2703"/>
    <tableColumn id="2717" xr3:uid="{00000000-0010-0000-0000-00009D0A0000}" name="Column2704"/>
    <tableColumn id="2718" xr3:uid="{00000000-0010-0000-0000-00009E0A0000}" name="Column2705"/>
    <tableColumn id="2719" xr3:uid="{00000000-0010-0000-0000-00009F0A0000}" name="Column2706"/>
    <tableColumn id="2720" xr3:uid="{00000000-0010-0000-0000-0000A00A0000}" name="Column2707"/>
    <tableColumn id="2721" xr3:uid="{00000000-0010-0000-0000-0000A10A0000}" name="Column2708"/>
    <tableColumn id="2722" xr3:uid="{00000000-0010-0000-0000-0000A20A0000}" name="Column2709"/>
    <tableColumn id="2723" xr3:uid="{00000000-0010-0000-0000-0000A30A0000}" name="Column2710"/>
    <tableColumn id="2724" xr3:uid="{00000000-0010-0000-0000-0000A40A0000}" name="Column2711"/>
    <tableColumn id="2725" xr3:uid="{00000000-0010-0000-0000-0000A50A0000}" name="Column2712"/>
    <tableColumn id="2726" xr3:uid="{00000000-0010-0000-0000-0000A60A0000}" name="Column2713"/>
    <tableColumn id="2727" xr3:uid="{00000000-0010-0000-0000-0000A70A0000}" name="Column2714"/>
    <tableColumn id="2728" xr3:uid="{00000000-0010-0000-0000-0000A80A0000}" name="Column2715"/>
    <tableColumn id="2729" xr3:uid="{00000000-0010-0000-0000-0000A90A0000}" name="Column2716"/>
    <tableColumn id="2730" xr3:uid="{00000000-0010-0000-0000-0000AA0A0000}" name="Column2717"/>
    <tableColumn id="2731" xr3:uid="{00000000-0010-0000-0000-0000AB0A0000}" name="Column2718"/>
    <tableColumn id="2732" xr3:uid="{00000000-0010-0000-0000-0000AC0A0000}" name="Column2719"/>
    <tableColumn id="2733" xr3:uid="{00000000-0010-0000-0000-0000AD0A0000}" name="Column2720"/>
    <tableColumn id="2734" xr3:uid="{00000000-0010-0000-0000-0000AE0A0000}" name="Column2721"/>
    <tableColumn id="2735" xr3:uid="{00000000-0010-0000-0000-0000AF0A0000}" name="Column2722"/>
    <tableColumn id="2736" xr3:uid="{00000000-0010-0000-0000-0000B00A0000}" name="Column2723"/>
    <tableColumn id="2737" xr3:uid="{00000000-0010-0000-0000-0000B10A0000}" name="Column2724"/>
    <tableColumn id="2738" xr3:uid="{00000000-0010-0000-0000-0000B20A0000}" name="Column2725"/>
    <tableColumn id="2739" xr3:uid="{00000000-0010-0000-0000-0000B30A0000}" name="Column2726"/>
    <tableColumn id="2740" xr3:uid="{00000000-0010-0000-0000-0000B40A0000}" name="Column2727"/>
    <tableColumn id="2741" xr3:uid="{00000000-0010-0000-0000-0000B50A0000}" name="Column2728"/>
    <tableColumn id="2742" xr3:uid="{00000000-0010-0000-0000-0000B60A0000}" name="Column2729"/>
    <tableColumn id="2743" xr3:uid="{00000000-0010-0000-0000-0000B70A0000}" name="Column2730"/>
    <tableColumn id="2744" xr3:uid="{00000000-0010-0000-0000-0000B80A0000}" name="Column2731"/>
    <tableColumn id="2745" xr3:uid="{00000000-0010-0000-0000-0000B90A0000}" name="Column2732"/>
    <tableColumn id="2746" xr3:uid="{00000000-0010-0000-0000-0000BA0A0000}" name="Column2733"/>
    <tableColumn id="2747" xr3:uid="{00000000-0010-0000-0000-0000BB0A0000}" name="Column2734"/>
    <tableColumn id="2748" xr3:uid="{00000000-0010-0000-0000-0000BC0A0000}" name="Column2735"/>
    <tableColumn id="2749" xr3:uid="{00000000-0010-0000-0000-0000BD0A0000}" name="Column2736"/>
    <tableColumn id="2750" xr3:uid="{00000000-0010-0000-0000-0000BE0A0000}" name="Column2737"/>
    <tableColumn id="2751" xr3:uid="{00000000-0010-0000-0000-0000BF0A0000}" name="Column2738"/>
    <tableColumn id="2752" xr3:uid="{00000000-0010-0000-0000-0000C00A0000}" name="Column2739"/>
    <tableColumn id="2753" xr3:uid="{00000000-0010-0000-0000-0000C10A0000}" name="Column2740"/>
    <tableColumn id="2754" xr3:uid="{00000000-0010-0000-0000-0000C20A0000}" name="Column2741"/>
    <tableColumn id="2755" xr3:uid="{00000000-0010-0000-0000-0000C30A0000}" name="Column2742"/>
    <tableColumn id="2756" xr3:uid="{00000000-0010-0000-0000-0000C40A0000}" name="Column2743"/>
    <tableColumn id="2757" xr3:uid="{00000000-0010-0000-0000-0000C50A0000}" name="Column2744"/>
    <tableColumn id="2758" xr3:uid="{00000000-0010-0000-0000-0000C60A0000}" name="Column2745"/>
    <tableColumn id="2759" xr3:uid="{00000000-0010-0000-0000-0000C70A0000}" name="Column2746"/>
    <tableColumn id="2760" xr3:uid="{00000000-0010-0000-0000-0000C80A0000}" name="Column2747"/>
    <tableColumn id="2761" xr3:uid="{00000000-0010-0000-0000-0000C90A0000}" name="Column2748"/>
    <tableColumn id="2762" xr3:uid="{00000000-0010-0000-0000-0000CA0A0000}" name="Column2749"/>
    <tableColumn id="2763" xr3:uid="{00000000-0010-0000-0000-0000CB0A0000}" name="Column2750"/>
    <tableColumn id="2764" xr3:uid="{00000000-0010-0000-0000-0000CC0A0000}" name="Column2751"/>
    <tableColumn id="2765" xr3:uid="{00000000-0010-0000-0000-0000CD0A0000}" name="Column2752"/>
    <tableColumn id="2766" xr3:uid="{00000000-0010-0000-0000-0000CE0A0000}" name="Column2753"/>
    <tableColumn id="2767" xr3:uid="{00000000-0010-0000-0000-0000CF0A0000}" name="Column2754"/>
    <tableColumn id="2768" xr3:uid="{00000000-0010-0000-0000-0000D00A0000}" name="Column2755"/>
    <tableColumn id="2769" xr3:uid="{00000000-0010-0000-0000-0000D10A0000}" name="Column2756"/>
    <tableColumn id="2770" xr3:uid="{00000000-0010-0000-0000-0000D20A0000}" name="Column2757"/>
    <tableColumn id="2771" xr3:uid="{00000000-0010-0000-0000-0000D30A0000}" name="Column2758"/>
    <tableColumn id="2772" xr3:uid="{00000000-0010-0000-0000-0000D40A0000}" name="Column2759"/>
    <tableColumn id="2773" xr3:uid="{00000000-0010-0000-0000-0000D50A0000}" name="Column2760"/>
    <tableColumn id="2774" xr3:uid="{00000000-0010-0000-0000-0000D60A0000}" name="Column2761"/>
    <tableColumn id="2775" xr3:uid="{00000000-0010-0000-0000-0000D70A0000}" name="Column2762"/>
    <tableColumn id="2776" xr3:uid="{00000000-0010-0000-0000-0000D80A0000}" name="Column2763"/>
    <tableColumn id="2777" xr3:uid="{00000000-0010-0000-0000-0000D90A0000}" name="Column2764"/>
    <tableColumn id="2778" xr3:uid="{00000000-0010-0000-0000-0000DA0A0000}" name="Column2765"/>
    <tableColumn id="2779" xr3:uid="{00000000-0010-0000-0000-0000DB0A0000}" name="Column2766"/>
    <tableColumn id="2780" xr3:uid="{00000000-0010-0000-0000-0000DC0A0000}" name="Column2767"/>
    <tableColumn id="2781" xr3:uid="{00000000-0010-0000-0000-0000DD0A0000}" name="Column2768"/>
    <tableColumn id="2782" xr3:uid="{00000000-0010-0000-0000-0000DE0A0000}" name="Column2769"/>
    <tableColumn id="2783" xr3:uid="{00000000-0010-0000-0000-0000DF0A0000}" name="Column2770"/>
    <tableColumn id="2784" xr3:uid="{00000000-0010-0000-0000-0000E00A0000}" name="Column2771"/>
    <tableColumn id="2785" xr3:uid="{00000000-0010-0000-0000-0000E10A0000}" name="Column2772"/>
    <tableColumn id="2786" xr3:uid="{00000000-0010-0000-0000-0000E20A0000}" name="Column2773"/>
    <tableColumn id="2787" xr3:uid="{00000000-0010-0000-0000-0000E30A0000}" name="Column2774"/>
    <tableColumn id="2788" xr3:uid="{00000000-0010-0000-0000-0000E40A0000}" name="Column2775"/>
    <tableColumn id="2789" xr3:uid="{00000000-0010-0000-0000-0000E50A0000}" name="Column2776"/>
    <tableColumn id="2790" xr3:uid="{00000000-0010-0000-0000-0000E60A0000}" name="Column2777"/>
    <tableColumn id="2791" xr3:uid="{00000000-0010-0000-0000-0000E70A0000}" name="Column2778"/>
    <tableColumn id="2792" xr3:uid="{00000000-0010-0000-0000-0000E80A0000}" name="Column2779"/>
    <tableColumn id="2793" xr3:uid="{00000000-0010-0000-0000-0000E90A0000}" name="Column2780"/>
    <tableColumn id="2794" xr3:uid="{00000000-0010-0000-0000-0000EA0A0000}" name="Column2781"/>
    <tableColumn id="2795" xr3:uid="{00000000-0010-0000-0000-0000EB0A0000}" name="Column2782"/>
    <tableColumn id="2796" xr3:uid="{00000000-0010-0000-0000-0000EC0A0000}" name="Column2783"/>
    <tableColumn id="2797" xr3:uid="{00000000-0010-0000-0000-0000ED0A0000}" name="Column2784"/>
    <tableColumn id="2798" xr3:uid="{00000000-0010-0000-0000-0000EE0A0000}" name="Column2785"/>
    <tableColumn id="2799" xr3:uid="{00000000-0010-0000-0000-0000EF0A0000}" name="Column2786"/>
    <tableColumn id="2800" xr3:uid="{00000000-0010-0000-0000-0000F00A0000}" name="Column2787"/>
    <tableColumn id="2801" xr3:uid="{00000000-0010-0000-0000-0000F10A0000}" name="Column2788"/>
    <tableColumn id="2802" xr3:uid="{00000000-0010-0000-0000-0000F20A0000}" name="Column2789"/>
    <tableColumn id="2803" xr3:uid="{00000000-0010-0000-0000-0000F30A0000}" name="Column2790"/>
    <tableColumn id="2804" xr3:uid="{00000000-0010-0000-0000-0000F40A0000}" name="Column2791"/>
    <tableColumn id="2805" xr3:uid="{00000000-0010-0000-0000-0000F50A0000}" name="Column2792"/>
    <tableColumn id="2806" xr3:uid="{00000000-0010-0000-0000-0000F60A0000}" name="Column2793"/>
    <tableColumn id="2807" xr3:uid="{00000000-0010-0000-0000-0000F70A0000}" name="Column2794"/>
    <tableColumn id="2808" xr3:uid="{00000000-0010-0000-0000-0000F80A0000}" name="Column2795"/>
    <tableColumn id="2809" xr3:uid="{00000000-0010-0000-0000-0000F90A0000}" name="Column2796"/>
    <tableColumn id="2810" xr3:uid="{00000000-0010-0000-0000-0000FA0A0000}" name="Column2797"/>
    <tableColumn id="2811" xr3:uid="{00000000-0010-0000-0000-0000FB0A0000}" name="Column2798"/>
    <tableColumn id="2812" xr3:uid="{00000000-0010-0000-0000-0000FC0A0000}" name="Column2799"/>
    <tableColumn id="2813" xr3:uid="{00000000-0010-0000-0000-0000FD0A0000}" name="Column2800"/>
    <tableColumn id="2814" xr3:uid="{00000000-0010-0000-0000-0000FE0A0000}" name="Column2801"/>
    <tableColumn id="2815" xr3:uid="{00000000-0010-0000-0000-0000FF0A0000}" name="Column2802"/>
    <tableColumn id="2816" xr3:uid="{00000000-0010-0000-0000-0000000B0000}" name="Column2803"/>
    <tableColumn id="2817" xr3:uid="{00000000-0010-0000-0000-0000010B0000}" name="Column2804"/>
    <tableColumn id="2818" xr3:uid="{00000000-0010-0000-0000-0000020B0000}" name="Column2805"/>
    <tableColumn id="2819" xr3:uid="{00000000-0010-0000-0000-0000030B0000}" name="Column2806"/>
    <tableColumn id="2820" xr3:uid="{00000000-0010-0000-0000-0000040B0000}" name="Column2807"/>
    <tableColumn id="2821" xr3:uid="{00000000-0010-0000-0000-0000050B0000}" name="Column2808"/>
    <tableColumn id="2822" xr3:uid="{00000000-0010-0000-0000-0000060B0000}" name="Column2809"/>
    <tableColumn id="2823" xr3:uid="{00000000-0010-0000-0000-0000070B0000}" name="Column2810"/>
    <tableColumn id="2824" xr3:uid="{00000000-0010-0000-0000-0000080B0000}" name="Column2811"/>
    <tableColumn id="2825" xr3:uid="{00000000-0010-0000-0000-0000090B0000}" name="Column2812"/>
    <tableColumn id="2826" xr3:uid="{00000000-0010-0000-0000-00000A0B0000}" name="Column2813"/>
    <tableColumn id="2827" xr3:uid="{00000000-0010-0000-0000-00000B0B0000}" name="Column2814"/>
    <tableColumn id="2828" xr3:uid="{00000000-0010-0000-0000-00000C0B0000}" name="Column2815"/>
    <tableColumn id="2829" xr3:uid="{00000000-0010-0000-0000-00000D0B0000}" name="Column2816"/>
    <tableColumn id="2830" xr3:uid="{00000000-0010-0000-0000-00000E0B0000}" name="Column2817"/>
    <tableColumn id="2831" xr3:uid="{00000000-0010-0000-0000-00000F0B0000}" name="Column2818"/>
    <tableColumn id="2832" xr3:uid="{00000000-0010-0000-0000-0000100B0000}" name="Column2819"/>
    <tableColumn id="2833" xr3:uid="{00000000-0010-0000-0000-0000110B0000}" name="Column2820"/>
    <tableColumn id="2834" xr3:uid="{00000000-0010-0000-0000-0000120B0000}" name="Column2821"/>
    <tableColumn id="2835" xr3:uid="{00000000-0010-0000-0000-0000130B0000}" name="Column2822"/>
    <tableColumn id="2836" xr3:uid="{00000000-0010-0000-0000-0000140B0000}" name="Column2823"/>
    <tableColumn id="2837" xr3:uid="{00000000-0010-0000-0000-0000150B0000}" name="Column2824"/>
    <tableColumn id="2838" xr3:uid="{00000000-0010-0000-0000-0000160B0000}" name="Column2825"/>
    <tableColumn id="2839" xr3:uid="{00000000-0010-0000-0000-0000170B0000}" name="Column2826"/>
    <tableColumn id="2840" xr3:uid="{00000000-0010-0000-0000-0000180B0000}" name="Column2827"/>
    <tableColumn id="2841" xr3:uid="{00000000-0010-0000-0000-0000190B0000}" name="Column2828"/>
    <tableColumn id="2842" xr3:uid="{00000000-0010-0000-0000-00001A0B0000}" name="Column2829"/>
    <tableColumn id="2843" xr3:uid="{00000000-0010-0000-0000-00001B0B0000}" name="Column2830"/>
    <tableColumn id="2844" xr3:uid="{00000000-0010-0000-0000-00001C0B0000}" name="Column2831"/>
    <tableColumn id="2845" xr3:uid="{00000000-0010-0000-0000-00001D0B0000}" name="Column2832"/>
    <tableColumn id="2846" xr3:uid="{00000000-0010-0000-0000-00001E0B0000}" name="Column2833"/>
    <tableColumn id="2847" xr3:uid="{00000000-0010-0000-0000-00001F0B0000}" name="Column2834"/>
    <tableColumn id="2848" xr3:uid="{00000000-0010-0000-0000-0000200B0000}" name="Column2835"/>
    <tableColumn id="2849" xr3:uid="{00000000-0010-0000-0000-0000210B0000}" name="Column2836"/>
    <tableColumn id="2850" xr3:uid="{00000000-0010-0000-0000-0000220B0000}" name="Column2837"/>
    <tableColumn id="2851" xr3:uid="{00000000-0010-0000-0000-0000230B0000}" name="Column2838"/>
    <tableColumn id="2852" xr3:uid="{00000000-0010-0000-0000-0000240B0000}" name="Column2839"/>
    <tableColumn id="2853" xr3:uid="{00000000-0010-0000-0000-0000250B0000}" name="Column2840"/>
    <tableColumn id="2854" xr3:uid="{00000000-0010-0000-0000-0000260B0000}" name="Column2841"/>
    <tableColumn id="2855" xr3:uid="{00000000-0010-0000-0000-0000270B0000}" name="Column2842"/>
    <tableColumn id="2856" xr3:uid="{00000000-0010-0000-0000-0000280B0000}" name="Column2843"/>
    <tableColumn id="2857" xr3:uid="{00000000-0010-0000-0000-0000290B0000}" name="Column2844"/>
    <tableColumn id="2858" xr3:uid="{00000000-0010-0000-0000-00002A0B0000}" name="Column2845"/>
    <tableColumn id="2859" xr3:uid="{00000000-0010-0000-0000-00002B0B0000}" name="Column2846"/>
    <tableColumn id="2860" xr3:uid="{00000000-0010-0000-0000-00002C0B0000}" name="Column2847"/>
    <tableColumn id="2861" xr3:uid="{00000000-0010-0000-0000-00002D0B0000}" name="Column2848"/>
    <tableColumn id="2862" xr3:uid="{00000000-0010-0000-0000-00002E0B0000}" name="Column2849"/>
    <tableColumn id="2863" xr3:uid="{00000000-0010-0000-0000-00002F0B0000}" name="Column2850"/>
    <tableColumn id="2864" xr3:uid="{00000000-0010-0000-0000-0000300B0000}" name="Column2851"/>
    <tableColumn id="2865" xr3:uid="{00000000-0010-0000-0000-0000310B0000}" name="Column2852"/>
    <tableColumn id="2866" xr3:uid="{00000000-0010-0000-0000-0000320B0000}" name="Column2853"/>
    <tableColumn id="2867" xr3:uid="{00000000-0010-0000-0000-0000330B0000}" name="Column2854"/>
    <tableColumn id="2868" xr3:uid="{00000000-0010-0000-0000-0000340B0000}" name="Column2855"/>
    <tableColumn id="2869" xr3:uid="{00000000-0010-0000-0000-0000350B0000}" name="Column2856"/>
    <tableColumn id="2870" xr3:uid="{00000000-0010-0000-0000-0000360B0000}" name="Column2857"/>
    <tableColumn id="2871" xr3:uid="{00000000-0010-0000-0000-0000370B0000}" name="Column2858"/>
    <tableColumn id="2872" xr3:uid="{00000000-0010-0000-0000-0000380B0000}" name="Column2859"/>
    <tableColumn id="2873" xr3:uid="{00000000-0010-0000-0000-0000390B0000}" name="Column2860"/>
    <tableColumn id="2874" xr3:uid="{00000000-0010-0000-0000-00003A0B0000}" name="Column2861"/>
    <tableColumn id="2875" xr3:uid="{00000000-0010-0000-0000-00003B0B0000}" name="Column2862"/>
    <tableColumn id="2876" xr3:uid="{00000000-0010-0000-0000-00003C0B0000}" name="Column2863"/>
    <tableColumn id="2877" xr3:uid="{00000000-0010-0000-0000-00003D0B0000}" name="Column2864"/>
    <tableColumn id="2878" xr3:uid="{00000000-0010-0000-0000-00003E0B0000}" name="Column2865"/>
    <tableColumn id="2879" xr3:uid="{00000000-0010-0000-0000-00003F0B0000}" name="Column2866"/>
    <tableColumn id="2880" xr3:uid="{00000000-0010-0000-0000-0000400B0000}" name="Column2867"/>
    <tableColumn id="2881" xr3:uid="{00000000-0010-0000-0000-0000410B0000}" name="Column2868"/>
    <tableColumn id="2882" xr3:uid="{00000000-0010-0000-0000-0000420B0000}" name="Column2869"/>
    <tableColumn id="2883" xr3:uid="{00000000-0010-0000-0000-0000430B0000}" name="Column2870"/>
    <tableColumn id="2884" xr3:uid="{00000000-0010-0000-0000-0000440B0000}" name="Column2871"/>
    <tableColumn id="2885" xr3:uid="{00000000-0010-0000-0000-0000450B0000}" name="Column2872"/>
    <tableColumn id="2886" xr3:uid="{00000000-0010-0000-0000-0000460B0000}" name="Column2873"/>
    <tableColumn id="2887" xr3:uid="{00000000-0010-0000-0000-0000470B0000}" name="Column2874"/>
    <tableColumn id="2888" xr3:uid="{00000000-0010-0000-0000-0000480B0000}" name="Column2875"/>
    <tableColumn id="2889" xr3:uid="{00000000-0010-0000-0000-0000490B0000}" name="Column2876"/>
    <tableColumn id="2890" xr3:uid="{00000000-0010-0000-0000-00004A0B0000}" name="Column2877"/>
    <tableColumn id="2891" xr3:uid="{00000000-0010-0000-0000-00004B0B0000}" name="Column2878"/>
    <tableColumn id="2892" xr3:uid="{00000000-0010-0000-0000-00004C0B0000}" name="Column2879"/>
    <tableColumn id="2893" xr3:uid="{00000000-0010-0000-0000-00004D0B0000}" name="Column2880"/>
    <tableColumn id="2894" xr3:uid="{00000000-0010-0000-0000-00004E0B0000}" name="Column2881"/>
    <tableColumn id="2895" xr3:uid="{00000000-0010-0000-0000-00004F0B0000}" name="Column2882"/>
    <tableColumn id="2896" xr3:uid="{00000000-0010-0000-0000-0000500B0000}" name="Column2883"/>
    <tableColumn id="2897" xr3:uid="{00000000-0010-0000-0000-0000510B0000}" name="Column2884"/>
    <tableColumn id="2898" xr3:uid="{00000000-0010-0000-0000-0000520B0000}" name="Column2885"/>
    <tableColumn id="2899" xr3:uid="{00000000-0010-0000-0000-0000530B0000}" name="Column2886"/>
    <tableColumn id="2900" xr3:uid="{00000000-0010-0000-0000-0000540B0000}" name="Column2887"/>
    <tableColumn id="2901" xr3:uid="{00000000-0010-0000-0000-0000550B0000}" name="Column2888"/>
    <tableColumn id="2902" xr3:uid="{00000000-0010-0000-0000-0000560B0000}" name="Column2889"/>
    <tableColumn id="2903" xr3:uid="{00000000-0010-0000-0000-0000570B0000}" name="Column2890"/>
    <tableColumn id="2904" xr3:uid="{00000000-0010-0000-0000-0000580B0000}" name="Column2891"/>
    <tableColumn id="2905" xr3:uid="{00000000-0010-0000-0000-0000590B0000}" name="Column2892"/>
    <tableColumn id="2906" xr3:uid="{00000000-0010-0000-0000-00005A0B0000}" name="Column2893"/>
    <tableColumn id="2907" xr3:uid="{00000000-0010-0000-0000-00005B0B0000}" name="Column2894"/>
    <tableColumn id="2908" xr3:uid="{00000000-0010-0000-0000-00005C0B0000}" name="Column2895"/>
    <tableColumn id="2909" xr3:uid="{00000000-0010-0000-0000-00005D0B0000}" name="Column2896"/>
    <tableColumn id="2910" xr3:uid="{00000000-0010-0000-0000-00005E0B0000}" name="Column2897"/>
    <tableColumn id="2911" xr3:uid="{00000000-0010-0000-0000-00005F0B0000}" name="Column2898"/>
    <tableColumn id="2912" xr3:uid="{00000000-0010-0000-0000-0000600B0000}" name="Column2899"/>
    <tableColumn id="2913" xr3:uid="{00000000-0010-0000-0000-0000610B0000}" name="Column2900"/>
    <tableColumn id="2914" xr3:uid="{00000000-0010-0000-0000-0000620B0000}" name="Column2901"/>
    <tableColumn id="2915" xr3:uid="{00000000-0010-0000-0000-0000630B0000}" name="Column2902"/>
    <tableColumn id="2916" xr3:uid="{00000000-0010-0000-0000-0000640B0000}" name="Column2903"/>
    <tableColumn id="2917" xr3:uid="{00000000-0010-0000-0000-0000650B0000}" name="Column2904"/>
    <tableColumn id="2918" xr3:uid="{00000000-0010-0000-0000-0000660B0000}" name="Column2905"/>
    <tableColumn id="2919" xr3:uid="{00000000-0010-0000-0000-0000670B0000}" name="Column2906"/>
    <tableColumn id="2920" xr3:uid="{00000000-0010-0000-0000-0000680B0000}" name="Column2907"/>
    <tableColumn id="2921" xr3:uid="{00000000-0010-0000-0000-0000690B0000}" name="Column2908"/>
    <tableColumn id="2922" xr3:uid="{00000000-0010-0000-0000-00006A0B0000}" name="Column2909"/>
    <tableColumn id="2923" xr3:uid="{00000000-0010-0000-0000-00006B0B0000}" name="Column2910"/>
    <tableColumn id="2924" xr3:uid="{00000000-0010-0000-0000-00006C0B0000}" name="Column2911"/>
    <tableColumn id="2925" xr3:uid="{00000000-0010-0000-0000-00006D0B0000}" name="Column2912"/>
    <tableColumn id="2926" xr3:uid="{00000000-0010-0000-0000-00006E0B0000}" name="Column2913"/>
    <tableColumn id="2927" xr3:uid="{00000000-0010-0000-0000-00006F0B0000}" name="Column2914"/>
    <tableColumn id="2928" xr3:uid="{00000000-0010-0000-0000-0000700B0000}" name="Column2915"/>
    <tableColumn id="2929" xr3:uid="{00000000-0010-0000-0000-0000710B0000}" name="Column2916"/>
    <tableColumn id="2930" xr3:uid="{00000000-0010-0000-0000-0000720B0000}" name="Column2917"/>
    <tableColumn id="2931" xr3:uid="{00000000-0010-0000-0000-0000730B0000}" name="Column2918"/>
    <tableColumn id="2932" xr3:uid="{00000000-0010-0000-0000-0000740B0000}" name="Column2919"/>
    <tableColumn id="2933" xr3:uid="{00000000-0010-0000-0000-0000750B0000}" name="Column2920"/>
    <tableColumn id="2934" xr3:uid="{00000000-0010-0000-0000-0000760B0000}" name="Column2921"/>
    <tableColumn id="2935" xr3:uid="{00000000-0010-0000-0000-0000770B0000}" name="Column2922"/>
    <tableColumn id="2936" xr3:uid="{00000000-0010-0000-0000-0000780B0000}" name="Column2923"/>
    <tableColumn id="2937" xr3:uid="{00000000-0010-0000-0000-0000790B0000}" name="Column2924"/>
    <tableColumn id="2938" xr3:uid="{00000000-0010-0000-0000-00007A0B0000}" name="Column2925"/>
    <tableColumn id="2939" xr3:uid="{00000000-0010-0000-0000-00007B0B0000}" name="Column2926"/>
    <tableColumn id="2940" xr3:uid="{00000000-0010-0000-0000-00007C0B0000}" name="Column2927"/>
    <tableColumn id="2941" xr3:uid="{00000000-0010-0000-0000-00007D0B0000}" name="Column2928"/>
    <tableColumn id="2942" xr3:uid="{00000000-0010-0000-0000-00007E0B0000}" name="Column2929"/>
    <tableColumn id="2943" xr3:uid="{00000000-0010-0000-0000-00007F0B0000}" name="Column2930"/>
    <tableColumn id="2944" xr3:uid="{00000000-0010-0000-0000-0000800B0000}" name="Column2931"/>
    <tableColumn id="2945" xr3:uid="{00000000-0010-0000-0000-0000810B0000}" name="Column2932"/>
    <tableColumn id="2946" xr3:uid="{00000000-0010-0000-0000-0000820B0000}" name="Column2933"/>
    <tableColumn id="2947" xr3:uid="{00000000-0010-0000-0000-0000830B0000}" name="Column2934"/>
    <tableColumn id="2948" xr3:uid="{00000000-0010-0000-0000-0000840B0000}" name="Column2935"/>
    <tableColumn id="2949" xr3:uid="{00000000-0010-0000-0000-0000850B0000}" name="Column2936"/>
    <tableColumn id="2950" xr3:uid="{00000000-0010-0000-0000-0000860B0000}" name="Column2937"/>
    <tableColumn id="2951" xr3:uid="{00000000-0010-0000-0000-0000870B0000}" name="Column2938"/>
    <tableColumn id="2952" xr3:uid="{00000000-0010-0000-0000-0000880B0000}" name="Column2939"/>
    <tableColumn id="2953" xr3:uid="{00000000-0010-0000-0000-0000890B0000}" name="Column2940"/>
    <tableColumn id="2954" xr3:uid="{00000000-0010-0000-0000-00008A0B0000}" name="Column2941"/>
    <tableColumn id="2955" xr3:uid="{00000000-0010-0000-0000-00008B0B0000}" name="Column2942"/>
    <tableColumn id="2956" xr3:uid="{00000000-0010-0000-0000-00008C0B0000}" name="Column2943"/>
    <tableColumn id="2957" xr3:uid="{00000000-0010-0000-0000-00008D0B0000}" name="Column2944"/>
    <tableColumn id="2958" xr3:uid="{00000000-0010-0000-0000-00008E0B0000}" name="Column2945"/>
    <tableColumn id="2959" xr3:uid="{00000000-0010-0000-0000-00008F0B0000}" name="Column2946"/>
    <tableColumn id="2960" xr3:uid="{00000000-0010-0000-0000-0000900B0000}" name="Column2947"/>
    <tableColumn id="2961" xr3:uid="{00000000-0010-0000-0000-0000910B0000}" name="Column2948"/>
    <tableColumn id="2962" xr3:uid="{00000000-0010-0000-0000-0000920B0000}" name="Column2949"/>
    <tableColumn id="2963" xr3:uid="{00000000-0010-0000-0000-0000930B0000}" name="Column2950"/>
    <tableColumn id="2964" xr3:uid="{00000000-0010-0000-0000-0000940B0000}" name="Column2951"/>
    <tableColumn id="2965" xr3:uid="{00000000-0010-0000-0000-0000950B0000}" name="Column2952"/>
    <tableColumn id="2966" xr3:uid="{00000000-0010-0000-0000-0000960B0000}" name="Column2953"/>
    <tableColumn id="2967" xr3:uid="{00000000-0010-0000-0000-0000970B0000}" name="Column2954"/>
    <tableColumn id="2968" xr3:uid="{00000000-0010-0000-0000-0000980B0000}" name="Column2955"/>
    <tableColumn id="2969" xr3:uid="{00000000-0010-0000-0000-0000990B0000}" name="Column2956"/>
    <tableColumn id="2970" xr3:uid="{00000000-0010-0000-0000-00009A0B0000}" name="Column2957"/>
    <tableColumn id="2971" xr3:uid="{00000000-0010-0000-0000-00009B0B0000}" name="Column2958"/>
    <tableColumn id="2972" xr3:uid="{00000000-0010-0000-0000-00009C0B0000}" name="Column2959"/>
    <tableColumn id="2973" xr3:uid="{00000000-0010-0000-0000-00009D0B0000}" name="Column2960"/>
    <tableColumn id="2974" xr3:uid="{00000000-0010-0000-0000-00009E0B0000}" name="Column2961"/>
    <tableColumn id="2975" xr3:uid="{00000000-0010-0000-0000-00009F0B0000}" name="Column2962"/>
    <tableColumn id="2976" xr3:uid="{00000000-0010-0000-0000-0000A00B0000}" name="Column2963"/>
    <tableColumn id="2977" xr3:uid="{00000000-0010-0000-0000-0000A10B0000}" name="Column2964"/>
    <tableColumn id="2978" xr3:uid="{00000000-0010-0000-0000-0000A20B0000}" name="Column2965"/>
    <tableColumn id="2979" xr3:uid="{00000000-0010-0000-0000-0000A30B0000}" name="Column2966"/>
    <tableColumn id="2980" xr3:uid="{00000000-0010-0000-0000-0000A40B0000}" name="Column2967"/>
    <tableColumn id="2981" xr3:uid="{00000000-0010-0000-0000-0000A50B0000}" name="Column2968"/>
    <tableColumn id="2982" xr3:uid="{00000000-0010-0000-0000-0000A60B0000}" name="Column2969"/>
    <tableColumn id="2983" xr3:uid="{00000000-0010-0000-0000-0000A70B0000}" name="Column2970"/>
    <tableColumn id="2984" xr3:uid="{00000000-0010-0000-0000-0000A80B0000}" name="Column2971"/>
    <tableColumn id="2985" xr3:uid="{00000000-0010-0000-0000-0000A90B0000}" name="Column2972"/>
    <tableColumn id="2986" xr3:uid="{00000000-0010-0000-0000-0000AA0B0000}" name="Column2973"/>
    <tableColumn id="2987" xr3:uid="{00000000-0010-0000-0000-0000AB0B0000}" name="Column2974"/>
    <tableColumn id="2988" xr3:uid="{00000000-0010-0000-0000-0000AC0B0000}" name="Column2975"/>
    <tableColumn id="2989" xr3:uid="{00000000-0010-0000-0000-0000AD0B0000}" name="Column2976"/>
    <tableColumn id="2990" xr3:uid="{00000000-0010-0000-0000-0000AE0B0000}" name="Column2977"/>
    <tableColumn id="2991" xr3:uid="{00000000-0010-0000-0000-0000AF0B0000}" name="Column2978"/>
    <tableColumn id="2992" xr3:uid="{00000000-0010-0000-0000-0000B00B0000}" name="Column2979"/>
    <tableColumn id="2993" xr3:uid="{00000000-0010-0000-0000-0000B10B0000}" name="Column2980"/>
    <tableColumn id="2994" xr3:uid="{00000000-0010-0000-0000-0000B20B0000}" name="Column2981"/>
    <tableColumn id="2995" xr3:uid="{00000000-0010-0000-0000-0000B30B0000}" name="Column2982"/>
    <tableColumn id="2996" xr3:uid="{00000000-0010-0000-0000-0000B40B0000}" name="Column2983"/>
    <tableColumn id="2997" xr3:uid="{00000000-0010-0000-0000-0000B50B0000}" name="Column2984"/>
    <tableColumn id="2998" xr3:uid="{00000000-0010-0000-0000-0000B60B0000}" name="Column2985"/>
    <tableColumn id="2999" xr3:uid="{00000000-0010-0000-0000-0000B70B0000}" name="Column2986"/>
    <tableColumn id="3000" xr3:uid="{00000000-0010-0000-0000-0000B80B0000}" name="Column2987"/>
    <tableColumn id="3001" xr3:uid="{00000000-0010-0000-0000-0000B90B0000}" name="Column2988"/>
    <tableColumn id="3002" xr3:uid="{00000000-0010-0000-0000-0000BA0B0000}" name="Column2989"/>
    <tableColumn id="3003" xr3:uid="{00000000-0010-0000-0000-0000BB0B0000}" name="Column2990"/>
    <tableColumn id="3004" xr3:uid="{00000000-0010-0000-0000-0000BC0B0000}" name="Column2991"/>
    <tableColumn id="3005" xr3:uid="{00000000-0010-0000-0000-0000BD0B0000}" name="Column2992"/>
    <tableColumn id="3006" xr3:uid="{00000000-0010-0000-0000-0000BE0B0000}" name="Column2993"/>
    <tableColumn id="3007" xr3:uid="{00000000-0010-0000-0000-0000BF0B0000}" name="Column2994"/>
    <tableColumn id="3008" xr3:uid="{00000000-0010-0000-0000-0000C00B0000}" name="Column2995"/>
    <tableColumn id="3009" xr3:uid="{00000000-0010-0000-0000-0000C10B0000}" name="Column2996"/>
    <tableColumn id="3010" xr3:uid="{00000000-0010-0000-0000-0000C20B0000}" name="Column2997"/>
    <tableColumn id="3011" xr3:uid="{00000000-0010-0000-0000-0000C30B0000}" name="Column2998"/>
    <tableColumn id="3012" xr3:uid="{00000000-0010-0000-0000-0000C40B0000}" name="Column2999"/>
    <tableColumn id="3013" xr3:uid="{00000000-0010-0000-0000-0000C50B0000}" name="Column3000"/>
    <tableColumn id="3014" xr3:uid="{00000000-0010-0000-0000-0000C60B0000}" name="Column3001"/>
    <tableColumn id="3015" xr3:uid="{00000000-0010-0000-0000-0000C70B0000}" name="Column3002"/>
    <tableColumn id="3016" xr3:uid="{00000000-0010-0000-0000-0000C80B0000}" name="Column3003"/>
    <tableColumn id="3017" xr3:uid="{00000000-0010-0000-0000-0000C90B0000}" name="Column3004"/>
    <tableColumn id="3018" xr3:uid="{00000000-0010-0000-0000-0000CA0B0000}" name="Column3005"/>
    <tableColumn id="3019" xr3:uid="{00000000-0010-0000-0000-0000CB0B0000}" name="Column3006"/>
    <tableColumn id="3020" xr3:uid="{00000000-0010-0000-0000-0000CC0B0000}" name="Column3007"/>
    <tableColumn id="3021" xr3:uid="{00000000-0010-0000-0000-0000CD0B0000}" name="Column3008"/>
    <tableColumn id="3022" xr3:uid="{00000000-0010-0000-0000-0000CE0B0000}" name="Column3009"/>
    <tableColumn id="3023" xr3:uid="{00000000-0010-0000-0000-0000CF0B0000}" name="Column3010"/>
    <tableColumn id="3024" xr3:uid="{00000000-0010-0000-0000-0000D00B0000}" name="Column3011"/>
    <tableColumn id="3025" xr3:uid="{00000000-0010-0000-0000-0000D10B0000}" name="Column3012"/>
    <tableColumn id="3026" xr3:uid="{00000000-0010-0000-0000-0000D20B0000}" name="Column3013"/>
    <tableColumn id="3027" xr3:uid="{00000000-0010-0000-0000-0000D30B0000}" name="Column3014"/>
    <tableColumn id="3028" xr3:uid="{00000000-0010-0000-0000-0000D40B0000}" name="Column3015"/>
    <tableColumn id="3029" xr3:uid="{00000000-0010-0000-0000-0000D50B0000}" name="Column3016"/>
    <tableColumn id="3030" xr3:uid="{00000000-0010-0000-0000-0000D60B0000}" name="Column3017"/>
    <tableColumn id="3031" xr3:uid="{00000000-0010-0000-0000-0000D70B0000}" name="Column3018"/>
    <tableColumn id="3032" xr3:uid="{00000000-0010-0000-0000-0000D80B0000}" name="Column3019"/>
    <tableColumn id="3033" xr3:uid="{00000000-0010-0000-0000-0000D90B0000}" name="Column3020"/>
    <tableColumn id="3034" xr3:uid="{00000000-0010-0000-0000-0000DA0B0000}" name="Column3021"/>
    <tableColumn id="3035" xr3:uid="{00000000-0010-0000-0000-0000DB0B0000}" name="Column3022"/>
    <tableColumn id="3036" xr3:uid="{00000000-0010-0000-0000-0000DC0B0000}" name="Column3023"/>
    <tableColumn id="3037" xr3:uid="{00000000-0010-0000-0000-0000DD0B0000}" name="Column3024"/>
    <tableColumn id="3038" xr3:uid="{00000000-0010-0000-0000-0000DE0B0000}" name="Column3025"/>
    <tableColumn id="3039" xr3:uid="{00000000-0010-0000-0000-0000DF0B0000}" name="Column3026"/>
    <tableColumn id="3040" xr3:uid="{00000000-0010-0000-0000-0000E00B0000}" name="Column3027"/>
    <tableColumn id="3041" xr3:uid="{00000000-0010-0000-0000-0000E10B0000}" name="Column3028"/>
    <tableColumn id="3042" xr3:uid="{00000000-0010-0000-0000-0000E20B0000}" name="Column3029"/>
    <tableColumn id="3043" xr3:uid="{00000000-0010-0000-0000-0000E30B0000}" name="Column3030"/>
    <tableColumn id="3044" xr3:uid="{00000000-0010-0000-0000-0000E40B0000}" name="Column3031"/>
    <tableColumn id="3045" xr3:uid="{00000000-0010-0000-0000-0000E50B0000}" name="Column3032"/>
    <tableColumn id="3046" xr3:uid="{00000000-0010-0000-0000-0000E60B0000}" name="Column3033"/>
    <tableColumn id="3047" xr3:uid="{00000000-0010-0000-0000-0000E70B0000}" name="Column3034"/>
    <tableColumn id="3048" xr3:uid="{00000000-0010-0000-0000-0000E80B0000}" name="Column3035"/>
    <tableColumn id="3049" xr3:uid="{00000000-0010-0000-0000-0000E90B0000}" name="Column3036"/>
    <tableColumn id="3050" xr3:uid="{00000000-0010-0000-0000-0000EA0B0000}" name="Column3037"/>
    <tableColumn id="3051" xr3:uid="{00000000-0010-0000-0000-0000EB0B0000}" name="Column3038"/>
    <tableColumn id="3052" xr3:uid="{00000000-0010-0000-0000-0000EC0B0000}" name="Column3039"/>
    <tableColumn id="3053" xr3:uid="{00000000-0010-0000-0000-0000ED0B0000}" name="Column3040"/>
    <tableColumn id="3054" xr3:uid="{00000000-0010-0000-0000-0000EE0B0000}" name="Column3041"/>
    <tableColumn id="3055" xr3:uid="{00000000-0010-0000-0000-0000EF0B0000}" name="Column3042"/>
    <tableColumn id="3056" xr3:uid="{00000000-0010-0000-0000-0000F00B0000}" name="Column3043"/>
    <tableColumn id="3057" xr3:uid="{00000000-0010-0000-0000-0000F10B0000}" name="Column3044"/>
    <tableColumn id="3058" xr3:uid="{00000000-0010-0000-0000-0000F20B0000}" name="Column3045"/>
    <tableColumn id="3059" xr3:uid="{00000000-0010-0000-0000-0000F30B0000}" name="Column3046"/>
    <tableColumn id="3060" xr3:uid="{00000000-0010-0000-0000-0000F40B0000}" name="Column3047"/>
    <tableColumn id="3061" xr3:uid="{00000000-0010-0000-0000-0000F50B0000}" name="Column3048"/>
    <tableColumn id="3062" xr3:uid="{00000000-0010-0000-0000-0000F60B0000}" name="Column3049"/>
    <tableColumn id="3063" xr3:uid="{00000000-0010-0000-0000-0000F70B0000}" name="Column3050"/>
    <tableColumn id="3064" xr3:uid="{00000000-0010-0000-0000-0000F80B0000}" name="Column3051"/>
    <tableColumn id="3065" xr3:uid="{00000000-0010-0000-0000-0000F90B0000}" name="Column3052"/>
    <tableColumn id="3066" xr3:uid="{00000000-0010-0000-0000-0000FA0B0000}" name="Column3053"/>
    <tableColumn id="3067" xr3:uid="{00000000-0010-0000-0000-0000FB0B0000}" name="Column3054"/>
    <tableColumn id="3068" xr3:uid="{00000000-0010-0000-0000-0000FC0B0000}" name="Column3055"/>
    <tableColumn id="3069" xr3:uid="{00000000-0010-0000-0000-0000FD0B0000}" name="Column3056"/>
    <tableColumn id="3070" xr3:uid="{00000000-0010-0000-0000-0000FE0B0000}" name="Column3057"/>
    <tableColumn id="3071" xr3:uid="{00000000-0010-0000-0000-0000FF0B0000}" name="Column3058"/>
    <tableColumn id="3072" xr3:uid="{00000000-0010-0000-0000-0000000C0000}" name="Column3059"/>
    <tableColumn id="3073" xr3:uid="{00000000-0010-0000-0000-0000010C0000}" name="Column3060"/>
    <tableColumn id="3074" xr3:uid="{00000000-0010-0000-0000-0000020C0000}" name="Column3061"/>
    <tableColumn id="3075" xr3:uid="{00000000-0010-0000-0000-0000030C0000}" name="Column3062"/>
    <tableColumn id="3076" xr3:uid="{00000000-0010-0000-0000-0000040C0000}" name="Column3063"/>
    <tableColumn id="3077" xr3:uid="{00000000-0010-0000-0000-0000050C0000}" name="Column3064"/>
    <tableColumn id="3078" xr3:uid="{00000000-0010-0000-0000-0000060C0000}" name="Column3065"/>
    <tableColumn id="3079" xr3:uid="{00000000-0010-0000-0000-0000070C0000}" name="Column3066"/>
    <tableColumn id="3080" xr3:uid="{00000000-0010-0000-0000-0000080C0000}" name="Column3067"/>
    <tableColumn id="3081" xr3:uid="{00000000-0010-0000-0000-0000090C0000}" name="Column3068"/>
    <tableColumn id="3082" xr3:uid="{00000000-0010-0000-0000-00000A0C0000}" name="Column3069"/>
    <tableColumn id="3083" xr3:uid="{00000000-0010-0000-0000-00000B0C0000}" name="Column3070"/>
    <tableColumn id="3084" xr3:uid="{00000000-0010-0000-0000-00000C0C0000}" name="Column3071"/>
    <tableColumn id="3085" xr3:uid="{00000000-0010-0000-0000-00000D0C0000}" name="Column3072"/>
    <tableColumn id="3086" xr3:uid="{00000000-0010-0000-0000-00000E0C0000}" name="Column3073"/>
    <tableColumn id="3087" xr3:uid="{00000000-0010-0000-0000-00000F0C0000}" name="Column3074"/>
    <tableColumn id="3088" xr3:uid="{00000000-0010-0000-0000-0000100C0000}" name="Column3075"/>
    <tableColumn id="3089" xr3:uid="{00000000-0010-0000-0000-0000110C0000}" name="Column3076"/>
    <tableColumn id="3090" xr3:uid="{00000000-0010-0000-0000-0000120C0000}" name="Column3077"/>
    <tableColumn id="3091" xr3:uid="{00000000-0010-0000-0000-0000130C0000}" name="Column3078"/>
    <tableColumn id="3092" xr3:uid="{00000000-0010-0000-0000-0000140C0000}" name="Column3079"/>
    <tableColumn id="3093" xr3:uid="{00000000-0010-0000-0000-0000150C0000}" name="Column3080"/>
    <tableColumn id="3094" xr3:uid="{00000000-0010-0000-0000-0000160C0000}" name="Column3081"/>
    <tableColumn id="3095" xr3:uid="{00000000-0010-0000-0000-0000170C0000}" name="Column3082"/>
    <tableColumn id="3096" xr3:uid="{00000000-0010-0000-0000-0000180C0000}" name="Column3083"/>
    <tableColumn id="3097" xr3:uid="{00000000-0010-0000-0000-0000190C0000}" name="Column3084"/>
    <tableColumn id="3098" xr3:uid="{00000000-0010-0000-0000-00001A0C0000}" name="Column3085"/>
    <tableColumn id="3099" xr3:uid="{00000000-0010-0000-0000-00001B0C0000}" name="Column3086"/>
    <tableColumn id="3100" xr3:uid="{00000000-0010-0000-0000-00001C0C0000}" name="Column3087"/>
    <tableColumn id="3101" xr3:uid="{00000000-0010-0000-0000-00001D0C0000}" name="Column3088"/>
    <tableColumn id="3102" xr3:uid="{00000000-0010-0000-0000-00001E0C0000}" name="Column3089"/>
    <tableColumn id="3103" xr3:uid="{00000000-0010-0000-0000-00001F0C0000}" name="Column3090"/>
    <tableColumn id="3104" xr3:uid="{00000000-0010-0000-0000-0000200C0000}" name="Column3091"/>
    <tableColumn id="3105" xr3:uid="{00000000-0010-0000-0000-0000210C0000}" name="Column3092"/>
    <tableColumn id="3106" xr3:uid="{00000000-0010-0000-0000-0000220C0000}" name="Column3093"/>
    <tableColumn id="3107" xr3:uid="{00000000-0010-0000-0000-0000230C0000}" name="Column3094"/>
    <tableColumn id="3108" xr3:uid="{00000000-0010-0000-0000-0000240C0000}" name="Column3095"/>
    <tableColumn id="3109" xr3:uid="{00000000-0010-0000-0000-0000250C0000}" name="Column3096"/>
    <tableColumn id="3110" xr3:uid="{00000000-0010-0000-0000-0000260C0000}" name="Column3097"/>
    <tableColumn id="3111" xr3:uid="{00000000-0010-0000-0000-0000270C0000}" name="Column3098"/>
    <tableColumn id="3112" xr3:uid="{00000000-0010-0000-0000-0000280C0000}" name="Column3099"/>
    <tableColumn id="3113" xr3:uid="{00000000-0010-0000-0000-0000290C0000}" name="Column3100"/>
    <tableColumn id="3114" xr3:uid="{00000000-0010-0000-0000-00002A0C0000}" name="Column3101"/>
    <tableColumn id="3115" xr3:uid="{00000000-0010-0000-0000-00002B0C0000}" name="Column3102"/>
    <tableColumn id="3116" xr3:uid="{00000000-0010-0000-0000-00002C0C0000}" name="Column3103"/>
    <tableColumn id="3117" xr3:uid="{00000000-0010-0000-0000-00002D0C0000}" name="Column3104"/>
    <tableColumn id="3118" xr3:uid="{00000000-0010-0000-0000-00002E0C0000}" name="Column3105"/>
    <tableColumn id="3119" xr3:uid="{00000000-0010-0000-0000-00002F0C0000}" name="Column3106"/>
    <tableColumn id="3120" xr3:uid="{00000000-0010-0000-0000-0000300C0000}" name="Column3107"/>
    <tableColumn id="3121" xr3:uid="{00000000-0010-0000-0000-0000310C0000}" name="Column3108"/>
    <tableColumn id="3122" xr3:uid="{00000000-0010-0000-0000-0000320C0000}" name="Column3109"/>
    <tableColumn id="3123" xr3:uid="{00000000-0010-0000-0000-0000330C0000}" name="Column3110"/>
    <tableColumn id="3124" xr3:uid="{00000000-0010-0000-0000-0000340C0000}" name="Column3111"/>
    <tableColumn id="3125" xr3:uid="{00000000-0010-0000-0000-0000350C0000}" name="Column3112"/>
    <tableColumn id="3126" xr3:uid="{00000000-0010-0000-0000-0000360C0000}" name="Column3113"/>
    <tableColumn id="3127" xr3:uid="{00000000-0010-0000-0000-0000370C0000}" name="Column3114"/>
    <tableColumn id="3128" xr3:uid="{00000000-0010-0000-0000-0000380C0000}" name="Column3115"/>
    <tableColumn id="3129" xr3:uid="{00000000-0010-0000-0000-0000390C0000}" name="Column3116"/>
    <tableColumn id="3130" xr3:uid="{00000000-0010-0000-0000-00003A0C0000}" name="Column3117"/>
    <tableColumn id="3131" xr3:uid="{00000000-0010-0000-0000-00003B0C0000}" name="Column3118"/>
    <tableColumn id="3132" xr3:uid="{00000000-0010-0000-0000-00003C0C0000}" name="Column3119"/>
    <tableColumn id="3133" xr3:uid="{00000000-0010-0000-0000-00003D0C0000}" name="Column3120"/>
    <tableColumn id="3134" xr3:uid="{00000000-0010-0000-0000-00003E0C0000}" name="Column3121"/>
    <tableColumn id="3135" xr3:uid="{00000000-0010-0000-0000-00003F0C0000}" name="Column3122"/>
    <tableColumn id="3136" xr3:uid="{00000000-0010-0000-0000-0000400C0000}" name="Column3123"/>
    <tableColumn id="3137" xr3:uid="{00000000-0010-0000-0000-0000410C0000}" name="Column3124"/>
    <tableColumn id="3138" xr3:uid="{00000000-0010-0000-0000-0000420C0000}" name="Column3125"/>
    <tableColumn id="3139" xr3:uid="{00000000-0010-0000-0000-0000430C0000}" name="Column3126"/>
    <tableColumn id="3140" xr3:uid="{00000000-0010-0000-0000-0000440C0000}" name="Column3127"/>
    <tableColumn id="3141" xr3:uid="{00000000-0010-0000-0000-0000450C0000}" name="Column3128"/>
    <tableColumn id="3142" xr3:uid="{00000000-0010-0000-0000-0000460C0000}" name="Column3129"/>
    <tableColumn id="3143" xr3:uid="{00000000-0010-0000-0000-0000470C0000}" name="Column3130"/>
    <tableColumn id="3144" xr3:uid="{00000000-0010-0000-0000-0000480C0000}" name="Column3131"/>
    <tableColumn id="3145" xr3:uid="{00000000-0010-0000-0000-0000490C0000}" name="Column3132"/>
    <tableColumn id="3146" xr3:uid="{00000000-0010-0000-0000-00004A0C0000}" name="Column3133"/>
    <tableColumn id="3147" xr3:uid="{00000000-0010-0000-0000-00004B0C0000}" name="Column3134"/>
    <tableColumn id="3148" xr3:uid="{00000000-0010-0000-0000-00004C0C0000}" name="Column3135"/>
    <tableColumn id="3149" xr3:uid="{00000000-0010-0000-0000-00004D0C0000}" name="Column3136"/>
    <tableColumn id="3150" xr3:uid="{00000000-0010-0000-0000-00004E0C0000}" name="Column3137"/>
    <tableColumn id="3151" xr3:uid="{00000000-0010-0000-0000-00004F0C0000}" name="Column3138"/>
    <tableColumn id="3152" xr3:uid="{00000000-0010-0000-0000-0000500C0000}" name="Column3139"/>
    <tableColumn id="3153" xr3:uid="{00000000-0010-0000-0000-0000510C0000}" name="Column3140"/>
    <tableColumn id="3154" xr3:uid="{00000000-0010-0000-0000-0000520C0000}" name="Column3141"/>
    <tableColumn id="3155" xr3:uid="{00000000-0010-0000-0000-0000530C0000}" name="Column3142"/>
    <tableColumn id="3156" xr3:uid="{00000000-0010-0000-0000-0000540C0000}" name="Column3143"/>
    <tableColumn id="3157" xr3:uid="{00000000-0010-0000-0000-0000550C0000}" name="Column3144"/>
    <tableColumn id="3158" xr3:uid="{00000000-0010-0000-0000-0000560C0000}" name="Column3145"/>
    <tableColumn id="3159" xr3:uid="{00000000-0010-0000-0000-0000570C0000}" name="Column3146"/>
    <tableColumn id="3160" xr3:uid="{00000000-0010-0000-0000-0000580C0000}" name="Column3147"/>
    <tableColumn id="3161" xr3:uid="{00000000-0010-0000-0000-0000590C0000}" name="Column3148"/>
    <tableColumn id="3162" xr3:uid="{00000000-0010-0000-0000-00005A0C0000}" name="Column3149"/>
    <tableColumn id="3163" xr3:uid="{00000000-0010-0000-0000-00005B0C0000}" name="Column3150"/>
    <tableColumn id="3164" xr3:uid="{00000000-0010-0000-0000-00005C0C0000}" name="Column3151"/>
    <tableColumn id="3165" xr3:uid="{00000000-0010-0000-0000-00005D0C0000}" name="Column3152"/>
    <tableColumn id="3166" xr3:uid="{00000000-0010-0000-0000-00005E0C0000}" name="Column3153"/>
    <tableColumn id="3167" xr3:uid="{00000000-0010-0000-0000-00005F0C0000}" name="Column3154"/>
    <tableColumn id="3168" xr3:uid="{00000000-0010-0000-0000-0000600C0000}" name="Column3155"/>
    <tableColumn id="3169" xr3:uid="{00000000-0010-0000-0000-0000610C0000}" name="Column3156"/>
    <tableColumn id="3170" xr3:uid="{00000000-0010-0000-0000-0000620C0000}" name="Column3157"/>
    <tableColumn id="3171" xr3:uid="{00000000-0010-0000-0000-0000630C0000}" name="Column3158"/>
    <tableColumn id="3172" xr3:uid="{00000000-0010-0000-0000-0000640C0000}" name="Column3159"/>
    <tableColumn id="3173" xr3:uid="{00000000-0010-0000-0000-0000650C0000}" name="Column3160"/>
    <tableColumn id="3174" xr3:uid="{00000000-0010-0000-0000-0000660C0000}" name="Column3161"/>
    <tableColumn id="3175" xr3:uid="{00000000-0010-0000-0000-0000670C0000}" name="Column3162"/>
    <tableColumn id="3176" xr3:uid="{00000000-0010-0000-0000-0000680C0000}" name="Column3163"/>
    <tableColumn id="3177" xr3:uid="{00000000-0010-0000-0000-0000690C0000}" name="Column3164"/>
    <tableColumn id="3178" xr3:uid="{00000000-0010-0000-0000-00006A0C0000}" name="Column3165"/>
    <tableColumn id="3179" xr3:uid="{00000000-0010-0000-0000-00006B0C0000}" name="Column3166"/>
    <tableColumn id="3180" xr3:uid="{00000000-0010-0000-0000-00006C0C0000}" name="Column3167"/>
    <tableColumn id="3181" xr3:uid="{00000000-0010-0000-0000-00006D0C0000}" name="Column3168"/>
    <tableColumn id="3182" xr3:uid="{00000000-0010-0000-0000-00006E0C0000}" name="Column3169"/>
    <tableColumn id="3183" xr3:uid="{00000000-0010-0000-0000-00006F0C0000}" name="Column3170"/>
    <tableColumn id="3184" xr3:uid="{00000000-0010-0000-0000-0000700C0000}" name="Column3171"/>
    <tableColumn id="3185" xr3:uid="{00000000-0010-0000-0000-0000710C0000}" name="Column3172"/>
    <tableColumn id="3186" xr3:uid="{00000000-0010-0000-0000-0000720C0000}" name="Column3173"/>
    <tableColumn id="3187" xr3:uid="{00000000-0010-0000-0000-0000730C0000}" name="Column3174"/>
    <tableColumn id="3188" xr3:uid="{00000000-0010-0000-0000-0000740C0000}" name="Column3175"/>
    <tableColumn id="3189" xr3:uid="{00000000-0010-0000-0000-0000750C0000}" name="Column3176"/>
    <tableColumn id="3190" xr3:uid="{00000000-0010-0000-0000-0000760C0000}" name="Column3177"/>
    <tableColumn id="3191" xr3:uid="{00000000-0010-0000-0000-0000770C0000}" name="Column3178"/>
    <tableColumn id="3192" xr3:uid="{00000000-0010-0000-0000-0000780C0000}" name="Column3179"/>
    <tableColumn id="3193" xr3:uid="{00000000-0010-0000-0000-0000790C0000}" name="Column3180"/>
    <tableColumn id="3194" xr3:uid="{00000000-0010-0000-0000-00007A0C0000}" name="Column3181"/>
    <tableColumn id="3195" xr3:uid="{00000000-0010-0000-0000-00007B0C0000}" name="Column3182"/>
    <tableColumn id="3196" xr3:uid="{00000000-0010-0000-0000-00007C0C0000}" name="Column3183"/>
    <tableColumn id="3197" xr3:uid="{00000000-0010-0000-0000-00007D0C0000}" name="Column3184"/>
    <tableColumn id="3198" xr3:uid="{00000000-0010-0000-0000-00007E0C0000}" name="Column3185"/>
    <tableColumn id="3199" xr3:uid="{00000000-0010-0000-0000-00007F0C0000}" name="Column3186"/>
    <tableColumn id="3200" xr3:uid="{00000000-0010-0000-0000-0000800C0000}" name="Column3187"/>
    <tableColumn id="3201" xr3:uid="{00000000-0010-0000-0000-0000810C0000}" name="Column3188"/>
    <tableColumn id="3202" xr3:uid="{00000000-0010-0000-0000-0000820C0000}" name="Column3189"/>
    <tableColumn id="3203" xr3:uid="{00000000-0010-0000-0000-0000830C0000}" name="Column3190"/>
    <tableColumn id="3204" xr3:uid="{00000000-0010-0000-0000-0000840C0000}" name="Column3191"/>
    <tableColumn id="3205" xr3:uid="{00000000-0010-0000-0000-0000850C0000}" name="Column3192"/>
    <tableColumn id="3206" xr3:uid="{00000000-0010-0000-0000-0000860C0000}" name="Column3193"/>
    <tableColumn id="3207" xr3:uid="{00000000-0010-0000-0000-0000870C0000}" name="Column3194"/>
    <tableColumn id="3208" xr3:uid="{00000000-0010-0000-0000-0000880C0000}" name="Column3195"/>
    <tableColumn id="3209" xr3:uid="{00000000-0010-0000-0000-0000890C0000}" name="Column3196"/>
    <tableColumn id="3210" xr3:uid="{00000000-0010-0000-0000-00008A0C0000}" name="Column3197"/>
    <tableColumn id="3211" xr3:uid="{00000000-0010-0000-0000-00008B0C0000}" name="Column3198"/>
    <tableColumn id="3212" xr3:uid="{00000000-0010-0000-0000-00008C0C0000}" name="Column3199"/>
    <tableColumn id="3213" xr3:uid="{00000000-0010-0000-0000-00008D0C0000}" name="Column3200"/>
    <tableColumn id="3214" xr3:uid="{00000000-0010-0000-0000-00008E0C0000}" name="Column3201"/>
    <tableColumn id="3215" xr3:uid="{00000000-0010-0000-0000-00008F0C0000}" name="Column3202"/>
    <tableColumn id="3216" xr3:uid="{00000000-0010-0000-0000-0000900C0000}" name="Column3203"/>
    <tableColumn id="3217" xr3:uid="{00000000-0010-0000-0000-0000910C0000}" name="Column3204"/>
    <tableColumn id="3218" xr3:uid="{00000000-0010-0000-0000-0000920C0000}" name="Column3205"/>
    <tableColumn id="3219" xr3:uid="{00000000-0010-0000-0000-0000930C0000}" name="Column3206"/>
    <tableColumn id="3220" xr3:uid="{00000000-0010-0000-0000-0000940C0000}" name="Column3207"/>
    <tableColumn id="3221" xr3:uid="{00000000-0010-0000-0000-0000950C0000}" name="Column3208"/>
    <tableColumn id="3222" xr3:uid="{00000000-0010-0000-0000-0000960C0000}" name="Column3209"/>
    <tableColumn id="3223" xr3:uid="{00000000-0010-0000-0000-0000970C0000}" name="Column3210"/>
    <tableColumn id="3224" xr3:uid="{00000000-0010-0000-0000-0000980C0000}" name="Column3211"/>
    <tableColumn id="3225" xr3:uid="{00000000-0010-0000-0000-0000990C0000}" name="Column3212"/>
    <tableColumn id="3226" xr3:uid="{00000000-0010-0000-0000-00009A0C0000}" name="Column3213"/>
    <tableColumn id="3227" xr3:uid="{00000000-0010-0000-0000-00009B0C0000}" name="Column3214"/>
    <tableColumn id="3228" xr3:uid="{00000000-0010-0000-0000-00009C0C0000}" name="Column3215"/>
    <tableColumn id="3229" xr3:uid="{00000000-0010-0000-0000-00009D0C0000}" name="Column3216"/>
    <tableColumn id="3230" xr3:uid="{00000000-0010-0000-0000-00009E0C0000}" name="Column3217"/>
    <tableColumn id="3231" xr3:uid="{00000000-0010-0000-0000-00009F0C0000}" name="Column3218"/>
    <tableColumn id="3232" xr3:uid="{00000000-0010-0000-0000-0000A00C0000}" name="Column3219"/>
    <tableColumn id="3233" xr3:uid="{00000000-0010-0000-0000-0000A10C0000}" name="Column3220"/>
    <tableColumn id="3234" xr3:uid="{00000000-0010-0000-0000-0000A20C0000}" name="Column3221"/>
    <tableColumn id="3235" xr3:uid="{00000000-0010-0000-0000-0000A30C0000}" name="Column3222"/>
    <tableColumn id="3236" xr3:uid="{00000000-0010-0000-0000-0000A40C0000}" name="Column3223"/>
    <tableColumn id="3237" xr3:uid="{00000000-0010-0000-0000-0000A50C0000}" name="Column3224"/>
    <tableColumn id="3238" xr3:uid="{00000000-0010-0000-0000-0000A60C0000}" name="Column3225"/>
    <tableColumn id="3239" xr3:uid="{00000000-0010-0000-0000-0000A70C0000}" name="Column3226"/>
    <tableColumn id="3240" xr3:uid="{00000000-0010-0000-0000-0000A80C0000}" name="Column3227"/>
    <tableColumn id="3241" xr3:uid="{00000000-0010-0000-0000-0000A90C0000}" name="Column3228"/>
    <tableColumn id="3242" xr3:uid="{00000000-0010-0000-0000-0000AA0C0000}" name="Column3229"/>
    <tableColumn id="3243" xr3:uid="{00000000-0010-0000-0000-0000AB0C0000}" name="Column3230"/>
    <tableColumn id="3244" xr3:uid="{00000000-0010-0000-0000-0000AC0C0000}" name="Column3231"/>
    <tableColumn id="3245" xr3:uid="{00000000-0010-0000-0000-0000AD0C0000}" name="Column3232"/>
    <tableColumn id="3246" xr3:uid="{00000000-0010-0000-0000-0000AE0C0000}" name="Column3233"/>
    <tableColumn id="3247" xr3:uid="{00000000-0010-0000-0000-0000AF0C0000}" name="Column3234"/>
    <tableColumn id="3248" xr3:uid="{00000000-0010-0000-0000-0000B00C0000}" name="Column3235"/>
    <tableColumn id="3249" xr3:uid="{00000000-0010-0000-0000-0000B10C0000}" name="Column3236"/>
    <tableColumn id="3250" xr3:uid="{00000000-0010-0000-0000-0000B20C0000}" name="Column3237"/>
    <tableColumn id="3251" xr3:uid="{00000000-0010-0000-0000-0000B30C0000}" name="Column3238"/>
    <tableColumn id="3252" xr3:uid="{00000000-0010-0000-0000-0000B40C0000}" name="Column3239"/>
    <tableColumn id="3253" xr3:uid="{00000000-0010-0000-0000-0000B50C0000}" name="Column3240"/>
    <tableColumn id="3254" xr3:uid="{00000000-0010-0000-0000-0000B60C0000}" name="Column3241"/>
    <tableColumn id="3255" xr3:uid="{00000000-0010-0000-0000-0000B70C0000}" name="Column3242"/>
    <tableColumn id="3256" xr3:uid="{00000000-0010-0000-0000-0000B80C0000}" name="Column3243"/>
    <tableColumn id="3257" xr3:uid="{00000000-0010-0000-0000-0000B90C0000}" name="Column3244"/>
    <tableColumn id="3258" xr3:uid="{00000000-0010-0000-0000-0000BA0C0000}" name="Column3245"/>
    <tableColumn id="3259" xr3:uid="{00000000-0010-0000-0000-0000BB0C0000}" name="Column3246"/>
    <tableColumn id="3260" xr3:uid="{00000000-0010-0000-0000-0000BC0C0000}" name="Column3247"/>
    <tableColumn id="3261" xr3:uid="{00000000-0010-0000-0000-0000BD0C0000}" name="Column3248"/>
    <tableColumn id="3262" xr3:uid="{00000000-0010-0000-0000-0000BE0C0000}" name="Column3249"/>
    <tableColumn id="3263" xr3:uid="{00000000-0010-0000-0000-0000BF0C0000}" name="Column3250"/>
    <tableColumn id="3264" xr3:uid="{00000000-0010-0000-0000-0000C00C0000}" name="Column3251"/>
    <tableColumn id="3265" xr3:uid="{00000000-0010-0000-0000-0000C10C0000}" name="Column3252"/>
    <tableColumn id="3266" xr3:uid="{00000000-0010-0000-0000-0000C20C0000}" name="Column3253"/>
    <tableColumn id="3267" xr3:uid="{00000000-0010-0000-0000-0000C30C0000}" name="Column3254"/>
    <tableColumn id="3268" xr3:uid="{00000000-0010-0000-0000-0000C40C0000}" name="Column3255"/>
    <tableColumn id="3269" xr3:uid="{00000000-0010-0000-0000-0000C50C0000}" name="Column3256"/>
    <tableColumn id="3270" xr3:uid="{00000000-0010-0000-0000-0000C60C0000}" name="Column3257"/>
    <tableColumn id="3271" xr3:uid="{00000000-0010-0000-0000-0000C70C0000}" name="Column3258"/>
    <tableColumn id="3272" xr3:uid="{00000000-0010-0000-0000-0000C80C0000}" name="Column3259"/>
    <tableColumn id="3273" xr3:uid="{00000000-0010-0000-0000-0000C90C0000}" name="Column3260"/>
    <tableColumn id="3274" xr3:uid="{00000000-0010-0000-0000-0000CA0C0000}" name="Column3261"/>
    <tableColumn id="3275" xr3:uid="{00000000-0010-0000-0000-0000CB0C0000}" name="Column3262"/>
    <tableColumn id="3276" xr3:uid="{00000000-0010-0000-0000-0000CC0C0000}" name="Column3263"/>
    <tableColumn id="3277" xr3:uid="{00000000-0010-0000-0000-0000CD0C0000}" name="Column3264"/>
    <tableColumn id="3278" xr3:uid="{00000000-0010-0000-0000-0000CE0C0000}" name="Column3265"/>
    <tableColumn id="3279" xr3:uid="{00000000-0010-0000-0000-0000CF0C0000}" name="Column3266"/>
    <tableColumn id="3280" xr3:uid="{00000000-0010-0000-0000-0000D00C0000}" name="Column3267"/>
    <tableColumn id="3281" xr3:uid="{00000000-0010-0000-0000-0000D10C0000}" name="Column3268"/>
    <tableColumn id="3282" xr3:uid="{00000000-0010-0000-0000-0000D20C0000}" name="Column3269"/>
    <tableColumn id="3283" xr3:uid="{00000000-0010-0000-0000-0000D30C0000}" name="Column3270"/>
    <tableColumn id="3284" xr3:uid="{00000000-0010-0000-0000-0000D40C0000}" name="Column3271"/>
    <tableColumn id="3285" xr3:uid="{00000000-0010-0000-0000-0000D50C0000}" name="Column3272"/>
    <tableColumn id="3286" xr3:uid="{00000000-0010-0000-0000-0000D60C0000}" name="Column3273"/>
    <tableColumn id="3287" xr3:uid="{00000000-0010-0000-0000-0000D70C0000}" name="Column3274"/>
    <tableColumn id="3288" xr3:uid="{00000000-0010-0000-0000-0000D80C0000}" name="Column3275"/>
    <tableColumn id="3289" xr3:uid="{00000000-0010-0000-0000-0000D90C0000}" name="Column3276"/>
    <tableColumn id="3290" xr3:uid="{00000000-0010-0000-0000-0000DA0C0000}" name="Column3277"/>
    <tableColumn id="3291" xr3:uid="{00000000-0010-0000-0000-0000DB0C0000}" name="Column3278"/>
    <tableColumn id="3292" xr3:uid="{00000000-0010-0000-0000-0000DC0C0000}" name="Column3279"/>
    <tableColumn id="3293" xr3:uid="{00000000-0010-0000-0000-0000DD0C0000}" name="Column3280"/>
    <tableColumn id="3294" xr3:uid="{00000000-0010-0000-0000-0000DE0C0000}" name="Column3281"/>
    <tableColumn id="3295" xr3:uid="{00000000-0010-0000-0000-0000DF0C0000}" name="Column3282"/>
    <tableColumn id="3296" xr3:uid="{00000000-0010-0000-0000-0000E00C0000}" name="Column3283"/>
    <tableColumn id="3297" xr3:uid="{00000000-0010-0000-0000-0000E10C0000}" name="Column3284"/>
    <tableColumn id="3298" xr3:uid="{00000000-0010-0000-0000-0000E20C0000}" name="Column3285"/>
    <tableColumn id="3299" xr3:uid="{00000000-0010-0000-0000-0000E30C0000}" name="Column3286"/>
    <tableColumn id="3300" xr3:uid="{00000000-0010-0000-0000-0000E40C0000}" name="Column3287"/>
    <tableColumn id="3301" xr3:uid="{00000000-0010-0000-0000-0000E50C0000}" name="Column3288"/>
    <tableColumn id="3302" xr3:uid="{00000000-0010-0000-0000-0000E60C0000}" name="Column3289"/>
    <tableColumn id="3303" xr3:uid="{00000000-0010-0000-0000-0000E70C0000}" name="Column3290"/>
    <tableColumn id="3304" xr3:uid="{00000000-0010-0000-0000-0000E80C0000}" name="Column3291"/>
    <tableColumn id="3305" xr3:uid="{00000000-0010-0000-0000-0000E90C0000}" name="Column3292"/>
    <tableColumn id="3306" xr3:uid="{00000000-0010-0000-0000-0000EA0C0000}" name="Column3293"/>
    <tableColumn id="3307" xr3:uid="{00000000-0010-0000-0000-0000EB0C0000}" name="Column3294"/>
    <tableColumn id="3308" xr3:uid="{00000000-0010-0000-0000-0000EC0C0000}" name="Column3295"/>
    <tableColumn id="3309" xr3:uid="{00000000-0010-0000-0000-0000ED0C0000}" name="Column3296"/>
    <tableColumn id="3310" xr3:uid="{00000000-0010-0000-0000-0000EE0C0000}" name="Column3297"/>
    <tableColumn id="3311" xr3:uid="{00000000-0010-0000-0000-0000EF0C0000}" name="Column3298"/>
    <tableColumn id="3312" xr3:uid="{00000000-0010-0000-0000-0000F00C0000}" name="Column3299"/>
    <tableColumn id="3313" xr3:uid="{00000000-0010-0000-0000-0000F10C0000}" name="Column3300"/>
    <tableColumn id="3314" xr3:uid="{00000000-0010-0000-0000-0000F20C0000}" name="Column3301"/>
    <tableColumn id="3315" xr3:uid="{00000000-0010-0000-0000-0000F30C0000}" name="Column3302"/>
    <tableColumn id="3316" xr3:uid="{00000000-0010-0000-0000-0000F40C0000}" name="Column3303"/>
    <tableColumn id="3317" xr3:uid="{00000000-0010-0000-0000-0000F50C0000}" name="Column3304"/>
    <tableColumn id="3318" xr3:uid="{00000000-0010-0000-0000-0000F60C0000}" name="Column3305"/>
    <tableColumn id="3319" xr3:uid="{00000000-0010-0000-0000-0000F70C0000}" name="Column3306"/>
    <tableColumn id="3320" xr3:uid="{00000000-0010-0000-0000-0000F80C0000}" name="Column3307"/>
    <tableColumn id="3321" xr3:uid="{00000000-0010-0000-0000-0000F90C0000}" name="Column3308"/>
    <tableColumn id="3322" xr3:uid="{00000000-0010-0000-0000-0000FA0C0000}" name="Column3309"/>
    <tableColumn id="3323" xr3:uid="{00000000-0010-0000-0000-0000FB0C0000}" name="Column3310"/>
    <tableColumn id="3324" xr3:uid="{00000000-0010-0000-0000-0000FC0C0000}" name="Column3311"/>
    <tableColumn id="3325" xr3:uid="{00000000-0010-0000-0000-0000FD0C0000}" name="Column3312"/>
    <tableColumn id="3326" xr3:uid="{00000000-0010-0000-0000-0000FE0C0000}" name="Column3313"/>
    <tableColumn id="3327" xr3:uid="{00000000-0010-0000-0000-0000FF0C0000}" name="Column3314"/>
    <tableColumn id="3328" xr3:uid="{00000000-0010-0000-0000-0000000D0000}" name="Column3315"/>
    <tableColumn id="3329" xr3:uid="{00000000-0010-0000-0000-0000010D0000}" name="Column3316"/>
    <tableColumn id="3330" xr3:uid="{00000000-0010-0000-0000-0000020D0000}" name="Column3317"/>
    <tableColumn id="3331" xr3:uid="{00000000-0010-0000-0000-0000030D0000}" name="Column3318"/>
    <tableColumn id="3332" xr3:uid="{00000000-0010-0000-0000-0000040D0000}" name="Column3319"/>
    <tableColumn id="3333" xr3:uid="{00000000-0010-0000-0000-0000050D0000}" name="Column3320"/>
    <tableColumn id="3334" xr3:uid="{00000000-0010-0000-0000-0000060D0000}" name="Column3321"/>
    <tableColumn id="3335" xr3:uid="{00000000-0010-0000-0000-0000070D0000}" name="Column3322"/>
    <tableColumn id="3336" xr3:uid="{00000000-0010-0000-0000-0000080D0000}" name="Column3323"/>
    <tableColumn id="3337" xr3:uid="{00000000-0010-0000-0000-0000090D0000}" name="Column3324"/>
    <tableColumn id="3338" xr3:uid="{00000000-0010-0000-0000-00000A0D0000}" name="Column3325"/>
    <tableColumn id="3339" xr3:uid="{00000000-0010-0000-0000-00000B0D0000}" name="Column3326"/>
    <tableColumn id="3340" xr3:uid="{00000000-0010-0000-0000-00000C0D0000}" name="Column3327"/>
    <tableColumn id="3341" xr3:uid="{00000000-0010-0000-0000-00000D0D0000}" name="Column3328"/>
    <tableColumn id="3342" xr3:uid="{00000000-0010-0000-0000-00000E0D0000}" name="Column3329"/>
    <tableColumn id="3343" xr3:uid="{00000000-0010-0000-0000-00000F0D0000}" name="Column3330"/>
    <tableColumn id="3344" xr3:uid="{00000000-0010-0000-0000-0000100D0000}" name="Column3331"/>
    <tableColumn id="3345" xr3:uid="{00000000-0010-0000-0000-0000110D0000}" name="Column3332"/>
    <tableColumn id="3346" xr3:uid="{00000000-0010-0000-0000-0000120D0000}" name="Column3333"/>
    <tableColumn id="3347" xr3:uid="{00000000-0010-0000-0000-0000130D0000}" name="Column3334"/>
    <tableColumn id="3348" xr3:uid="{00000000-0010-0000-0000-0000140D0000}" name="Column3335"/>
    <tableColumn id="3349" xr3:uid="{00000000-0010-0000-0000-0000150D0000}" name="Column3336"/>
    <tableColumn id="3350" xr3:uid="{00000000-0010-0000-0000-0000160D0000}" name="Column3337"/>
    <tableColumn id="3351" xr3:uid="{00000000-0010-0000-0000-0000170D0000}" name="Column3338"/>
    <tableColumn id="3352" xr3:uid="{00000000-0010-0000-0000-0000180D0000}" name="Column3339"/>
    <tableColumn id="3353" xr3:uid="{00000000-0010-0000-0000-0000190D0000}" name="Column3340"/>
    <tableColumn id="3354" xr3:uid="{00000000-0010-0000-0000-00001A0D0000}" name="Column3341"/>
    <tableColumn id="3355" xr3:uid="{00000000-0010-0000-0000-00001B0D0000}" name="Column3342"/>
    <tableColumn id="3356" xr3:uid="{00000000-0010-0000-0000-00001C0D0000}" name="Column3343"/>
    <tableColumn id="3357" xr3:uid="{00000000-0010-0000-0000-00001D0D0000}" name="Column3344"/>
    <tableColumn id="3358" xr3:uid="{00000000-0010-0000-0000-00001E0D0000}" name="Column3345"/>
    <tableColumn id="3359" xr3:uid="{00000000-0010-0000-0000-00001F0D0000}" name="Column3346"/>
    <tableColumn id="3360" xr3:uid="{00000000-0010-0000-0000-0000200D0000}" name="Column3347"/>
    <tableColumn id="3361" xr3:uid="{00000000-0010-0000-0000-0000210D0000}" name="Column3348"/>
    <tableColumn id="3362" xr3:uid="{00000000-0010-0000-0000-0000220D0000}" name="Column3349"/>
    <tableColumn id="3363" xr3:uid="{00000000-0010-0000-0000-0000230D0000}" name="Column3350"/>
    <tableColumn id="3364" xr3:uid="{00000000-0010-0000-0000-0000240D0000}" name="Column3351"/>
    <tableColumn id="3365" xr3:uid="{00000000-0010-0000-0000-0000250D0000}" name="Column3352"/>
    <tableColumn id="3366" xr3:uid="{00000000-0010-0000-0000-0000260D0000}" name="Column3353"/>
    <tableColumn id="3367" xr3:uid="{00000000-0010-0000-0000-0000270D0000}" name="Column3354"/>
    <tableColumn id="3368" xr3:uid="{00000000-0010-0000-0000-0000280D0000}" name="Column3355"/>
    <tableColumn id="3369" xr3:uid="{00000000-0010-0000-0000-0000290D0000}" name="Column3356"/>
    <tableColumn id="3370" xr3:uid="{00000000-0010-0000-0000-00002A0D0000}" name="Column3357"/>
    <tableColumn id="3371" xr3:uid="{00000000-0010-0000-0000-00002B0D0000}" name="Column3358"/>
    <tableColumn id="3372" xr3:uid="{00000000-0010-0000-0000-00002C0D0000}" name="Column3359"/>
    <tableColumn id="3373" xr3:uid="{00000000-0010-0000-0000-00002D0D0000}" name="Column3360"/>
    <tableColumn id="3374" xr3:uid="{00000000-0010-0000-0000-00002E0D0000}" name="Column3361"/>
    <tableColumn id="3375" xr3:uid="{00000000-0010-0000-0000-00002F0D0000}" name="Column3362"/>
    <tableColumn id="3376" xr3:uid="{00000000-0010-0000-0000-0000300D0000}" name="Column3363"/>
    <tableColumn id="3377" xr3:uid="{00000000-0010-0000-0000-0000310D0000}" name="Column3364"/>
    <tableColumn id="3378" xr3:uid="{00000000-0010-0000-0000-0000320D0000}" name="Column3365"/>
    <tableColumn id="3379" xr3:uid="{00000000-0010-0000-0000-0000330D0000}" name="Column3366"/>
    <tableColumn id="3380" xr3:uid="{00000000-0010-0000-0000-0000340D0000}" name="Column3367"/>
    <tableColumn id="3381" xr3:uid="{00000000-0010-0000-0000-0000350D0000}" name="Column3368"/>
    <tableColumn id="3382" xr3:uid="{00000000-0010-0000-0000-0000360D0000}" name="Column3369"/>
    <tableColumn id="3383" xr3:uid="{00000000-0010-0000-0000-0000370D0000}" name="Column3370"/>
    <tableColumn id="3384" xr3:uid="{00000000-0010-0000-0000-0000380D0000}" name="Column3371"/>
    <tableColumn id="3385" xr3:uid="{00000000-0010-0000-0000-0000390D0000}" name="Column3372"/>
    <tableColumn id="3386" xr3:uid="{00000000-0010-0000-0000-00003A0D0000}" name="Column3373"/>
    <tableColumn id="3387" xr3:uid="{00000000-0010-0000-0000-00003B0D0000}" name="Column3374"/>
    <tableColumn id="3388" xr3:uid="{00000000-0010-0000-0000-00003C0D0000}" name="Column3375"/>
    <tableColumn id="3389" xr3:uid="{00000000-0010-0000-0000-00003D0D0000}" name="Column3376"/>
    <tableColumn id="3390" xr3:uid="{00000000-0010-0000-0000-00003E0D0000}" name="Column3377"/>
    <tableColumn id="3391" xr3:uid="{00000000-0010-0000-0000-00003F0D0000}" name="Column3378"/>
    <tableColumn id="3392" xr3:uid="{00000000-0010-0000-0000-0000400D0000}" name="Column3379"/>
    <tableColumn id="3393" xr3:uid="{00000000-0010-0000-0000-0000410D0000}" name="Column3380"/>
    <tableColumn id="3394" xr3:uid="{00000000-0010-0000-0000-0000420D0000}" name="Column3381"/>
    <tableColumn id="3395" xr3:uid="{00000000-0010-0000-0000-0000430D0000}" name="Column3382"/>
    <tableColumn id="3396" xr3:uid="{00000000-0010-0000-0000-0000440D0000}" name="Column3383"/>
    <tableColumn id="3397" xr3:uid="{00000000-0010-0000-0000-0000450D0000}" name="Column3384"/>
    <tableColumn id="3398" xr3:uid="{00000000-0010-0000-0000-0000460D0000}" name="Column3385"/>
    <tableColumn id="3399" xr3:uid="{00000000-0010-0000-0000-0000470D0000}" name="Column3386"/>
    <tableColumn id="3400" xr3:uid="{00000000-0010-0000-0000-0000480D0000}" name="Column3387"/>
    <tableColumn id="3401" xr3:uid="{00000000-0010-0000-0000-0000490D0000}" name="Column3388"/>
    <tableColumn id="3402" xr3:uid="{00000000-0010-0000-0000-00004A0D0000}" name="Column3389"/>
    <tableColumn id="3403" xr3:uid="{00000000-0010-0000-0000-00004B0D0000}" name="Column3390"/>
    <tableColumn id="3404" xr3:uid="{00000000-0010-0000-0000-00004C0D0000}" name="Column3391"/>
    <tableColumn id="3405" xr3:uid="{00000000-0010-0000-0000-00004D0D0000}" name="Column3392"/>
    <tableColumn id="3406" xr3:uid="{00000000-0010-0000-0000-00004E0D0000}" name="Column3393"/>
    <tableColumn id="3407" xr3:uid="{00000000-0010-0000-0000-00004F0D0000}" name="Column3394"/>
    <tableColumn id="3408" xr3:uid="{00000000-0010-0000-0000-0000500D0000}" name="Column3395"/>
    <tableColumn id="3409" xr3:uid="{00000000-0010-0000-0000-0000510D0000}" name="Column3396"/>
    <tableColumn id="3410" xr3:uid="{00000000-0010-0000-0000-0000520D0000}" name="Column3397"/>
    <tableColumn id="3411" xr3:uid="{00000000-0010-0000-0000-0000530D0000}" name="Column3398"/>
    <tableColumn id="3412" xr3:uid="{00000000-0010-0000-0000-0000540D0000}" name="Column3399"/>
    <tableColumn id="3413" xr3:uid="{00000000-0010-0000-0000-0000550D0000}" name="Column3400"/>
    <tableColumn id="3414" xr3:uid="{00000000-0010-0000-0000-0000560D0000}" name="Column3401"/>
    <tableColumn id="3415" xr3:uid="{00000000-0010-0000-0000-0000570D0000}" name="Column3402"/>
    <tableColumn id="3416" xr3:uid="{00000000-0010-0000-0000-0000580D0000}" name="Column3403"/>
    <tableColumn id="3417" xr3:uid="{00000000-0010-0000-0000-0000590D0000}" name="Column3404"/>
    <tableColumn id="3418" xr3:uid="{00000000-0010-0000-0000-00005A0D0000}" name="Column3405"/>
    <tableColumn id="3419" xr3:uid="{00000000-0010-0000-0000-00005B0D0000}" name="Column3406"/>
    <tableColumn id="3420" xr3:uid="{00000000-0010-0000-0000-00005C0D0000}" name="Column3407"/>
    <tableColumn id="3421" xr3:uid="{00000000-0010-0000-0000-00005D0D0000}" name="Column3408"/>
    <tableColumn id="3422" xr3:uid="{00000000-0010-0000-0000-00005E0D0000}" name="Column3409"/>
    <tableColumn id="3423" xr3:uid="{00000000-0010-0000-0000-00005F0D0000}" name="Column3410"/>
    <tableColumn id="3424" xr3:uid="{00000000-0010-0000-0000-0000600D0000}" name="Column3411"/>
    <tableColumn id="3425" xr3:uid="{00000000-0010-0000-0000-0000610D0000}" name="Column3412"/>
    <tableColumn id="3426" xr3:uid="{00000000-0010-0000-0000-0000620D0000}" name="Column3413"/>
    <tableColumn id="3427" xr3:uid="{00000000-0010-0000-0000-0000630D0000}" name="Column3414"/>
    <tableColumn id="3428" xr3:uid="{00000000-0010-0000-0000-0000640D0000}" name="Column3415"/>
    <tableColumn id="3429" xr3:uid="{00000000-0010-0000-0000-0000650D0000}" name="Column3416"/>
    <tableColumn id="3430" xr3:uid="{00000000-0010-0000-0000-0000660D0000}" name="Column3417"/>
    <tableColumn id="3431" xr3:uid="{00000000-0010-0000-0000-0000670D0000}" name="Column3418"/>
    <tableColumn id="3432" xr3:uid="{00000000-0010-0000-0000-0000680D0000}" name="Column3419"/>
    <tableColumn id="3433" xr3:uid="{00000000-0010-0000-0000-0000690D0000}" name="Column3420"/>
    <tableColumn id="3434" xr3:uid="{00000000-0010-0000-0000-00006A0D0000}" name="Column3421"/>
    <tableColumn id="3435" xr3:uid="{00000000-0010-0000-0000-00006B0D0000}" name="Column3422"/>
    <tableColumn id="3436" xr3:uid="{00000000-0010-0000-0000-00006C0D0000}" name="Column3423"/>
    <tableColumn id="3437" xr3:uid="{00000000-0010-0000-0000-00006D0D0000}" name="Column3424"/>
    <tableColumn id="3438" xr3:uid="{00000000-0010-0000-0000-00006E0D0000}" name="Column3425"/>
    <tableColumn id="3439" xr3:uid="{00000000-0010-0000-0000-00006F0D0000}" name="Column3426"/>
    <tableColumn id="3440" xr3:uid="{00000000-0010-0000-0000-0000700D0000}" name="Column3427"/>
    <tableColumn id="3441" xr3:uid="{00000000-0010-0000-0000-0000710D0000}" name="Column3428"/>
    <tableColumn id="3442" xr3:uid="{00000000-0010-0000-0000-0000720D0000}" name="Column3429"/>
    <tableColumn id="3443" xr3:uid="{00000000-0010-0000-0000-0000730D0000}" name="Column3430"/>
    <tableColumn id="3444" xr3:uid="{00000000-0010-0000-0000-0000740D0000}" name="Column3431"/>
    <tableColumn id="3445" xr3:uid="{00000000-0010-0000-0000-0000750D0000}" name="Column3432"/>
    <tableColumn id="3446" xr3:uid="{00000000-0010-0000-0000-0000760D0000}" name="Column3433"/>
    <tableColumn id="3447" xr3:uid="{00000000-0010-0000-0000-0000770D0000}" name="Column3434"/>
    <tableColumn id="3448" xr3:uid="{00000000-0010-0000-0000-0000780D0000}" name="Column3435"/>
    <tableColumn id="3449" xr3:uid="{00000000-0010-0000-0000-0000790D0000}" name="Column3436"/>
    <tableColumn id="3450" xr3:uid="{00000000-0010-0000-0000-00007A0D0000}" name="Column3437"/>
    <tableColumn id="3451" xr3:uid="{00000000-0010-0000-0000-00007B0D0000}" name="Column3438"/>
    <tableColumn id="3452" xr3:uid="{00000000-0010-0000-0000-00007C0D0000}" name="Column3439"/>
    <tableColumn id="3453" xr3:uid="{00000000-0010-0000-0000-00007D0D0000}" name="Column3440"/>
    <tableColumn id="3454" xr3:uid="{00000000-0010-0000-0000-00007E0D0000}" name="Column3441"/>
    <tableColumn id="3455" xr3:uid="{00000000-0010-0000-0000-00007F0D0000}" name="Column3442"/>
    <tableColumn id="3456" xr3:uid="{00000000-0010-0000-0000-0000800D0000}" name="Column3443"/>
    <tableColumn id="3457" xr3:uid="{00000000-0010-0000-0000-0000810D0000}" name="Column3444"/>
    <tableColumn id="3458" xr3:uid="{00000000-0010-0000-0000-0000820D0000}" name="Column3445"/>
    <tableColumn id="3459" xr3:uid="{00000000-0010-0000-0000-0000830D0000}" name="Column3446"/>
    <tableColumn id="3460" xr3:uid="{00000000-0010-0000-0000-0000840D0000}" name="Column3447"/>
    <tableColumn id="3461" xr3:uid="{00000000-0010-0000-0000-0000850D0000}" name="Column3448"/>
    <tableColumn id="3462" xr3:uid="{00000000-0010-0000-0000-0000860D0000}" name="Column3449"/>
    <tableColumn id="3463" xr3:uid="{00000000-0010-0000-0000-0000870D0000}" name="Column3450"/>
    <tableColumn id="3464" xr3:uid="{00000000-0010-0000-0000-0000880D0000}" name="Column3451"/>
    <tableColumn id="3465" xr3:uid="{00000000-0010-0000-0000-0000890D0000}" name="Column3452"/>
    <tableColumn id="3466" xr3:uid="{00000000-0010-0000-0000-00008A0D0000}" name="Column3453"/>
    <tableColumn id="3467" xr3:uid="{00000000-0010-0000-0000-00008B0D0000}" name="Column3454"/>
    <tableColumn id="3468" xr3:uid="{00000000-0010-0000-0000-00008C0D0000}" name="Column3455"/>
    <tableColumn id="3469" xr3:uid="{00000000-0010-0000-0000-00008D0D0000}" name="Column3456"/>
    <tableColumn id="3470" xr3:uid="{00000000-0010-0000-0000-00008E0D0000}" name="Column3457"/>
    <tableColumn id="3471" xr3:uid="{00000000-0010-0000-0000-00008F0D0000}" name="Column3458"/>
    <tableColumn id="3472" xr3:uid="{00000000-0010-0000-0000-0000900D0000}" name="Column3459"/>
    <tableColumn id="3473" xr3:uid="{00000000-0010-0000-0000-0000910D0000}" name="Column3460"/>
    <tableColumn id="3474" xr3:uid="{00000000-0010-0000-0000-0000920D0000}" name="Column3461"/>
    <tableColumn id="3475" xr3:uid="{00000000-0010-0000-0000-0000930D0000}" name="Column3462"/>
    <tableColumn id="3476" xr3:uid="{00000000-0010-0000-0000-0000940D0000}" name="Column3463"/>
    <tableColumn id="3477" xr3:uid="{00000000-0010-0000-0000-0000950D0000}" name="Column3464"/>
    <tableColumn id="3478" xr3:uid="{00000000-0010-0000-0000-0000960D0000}" name="Column3465"/>
    <tableColumn id="3479" xr3:uid="{00000000-0010-0000-0000-0000970D0000}" name="Column3466"/>
    <tableColumn id="3480" xr3:uid="{00000000-0010-0000-0000-0000980D0000}" name="Column3467"/>
    <tableColumn id="3481" xr3:uid="{00000000-0010-0000-0000-0000990D0000}" name="Column3468"/>
    <tableColumn id="3482" xr3:uid="{00000000-0010-0000-0000-00009A0D0000}" name="Column3469"/>
    <tableColumn id="3483" xr3:uid="{00000000-0010-0000-0000-00009B0D0000}" name="Column3470"/>
    <tableColumn id="3484" xr3:uid="{00000000-0010-0000-0000-00009C0D0000}" name="Column3471"/>
    <tableColumn id="3485" xr3:uid="{00000000-0010-0000-0000-00009D0D0000}" name="Column3472"/>
    <tableColumn id="3486" xr3:uid="{00000000-0010-0000-0000-00009E0D0000}" name="Column3473"/>
    <tableColumn id="3487" xr3:uid="{00000000-0010-0000-0000-00009F0D0000}" name="Column3474"/>
    <tableColumn id="3488" xr3:uid="{00000000-0010-0000-0000-0000A00D0000}" name="Column3475"/>
    <tableColumn id="3489" xr3:uid="{00000000-0010-0000-0000-0000A10D0000}" name="Column3476"/>
    <tableColumn id="3490" xr3:uid="{00000000-0010-0000-0000-0000A20D0000}" name="Column3477"/>
    <tableColumn id="3491" xr3:uid="{00000000-0010-0000-0000-0000A30D0000}" name="Column3478"/>
    <tableColumn id="3492" xr3:uid="{00000000-0010-0000-0000-0000A40D0000}" name="Column3479"/>
    <tableColumn id="3493" xr3:uid="{00000000-0010-0000-0000-0000A50D0000}" name="Column3480"/>
    <tableColumn id="3494" xr3:uid="{00000000-0010-0000-0000-0000A60D0000}" name="Column3481"/>
    <tableColumn id="3495" xr3:uid="{00000000-0010-0000-0000-0000A70D0000}" name="Column3482"/>
    <tableColumn id="3496" xr3:uid="{00000000-0010-0000-0000-0000A80D0000}" name="Column3483"/>
    <tableColumn id="3497" xr3:uid="{00000000-0010-0000-0000-0000A90D0000}" name="Column3484"/>
    <tableColumn id="3498" xr3:uid="{00000000-0010-0000-0000-0000AA0D0000}" name="Column3485"/>
    <tableColumn id="3499" xr3:uid="{00000000-0010-0000-0000-0000AB0D0000}" name="Column3486"/>
    <tableColumn id="3500" xr3:uid="{00000000-0010-0000-0000-0000AC0D0000}" name="Column3487"/>
    <tableColumn id="3501" xr3:uid="{00000000-0010-0000-0000-0000AD0D0000}" name="Column3488"/>
    <tableColumn id="3502" xr3:uid="{00000000-0010-0000-0000-0000AE0D0000}" name="Column3489"/>
    <tableColumn id="3503" xr3:uid="{00000000-0010-0000-0000-0000AF0D0000}" name="Column3490"/>
    <tableColumn id="3504" xr3:uid="{00000000-0010-0000-0000-0000B00D0000}" name="Column3491"/>
    <tableColumn id="3505" xr3:uid="{00000000-0010-0000-0000-0000B10D0000}" name="Column3492"/>
    <tableColumn id="3506" xr3:uid="{00000000-0010-0000-0000-0000B20D0000}" name="Column3493"/>
    <tableColumn id="3507" xr3:uid="{00000000-0010-0000-0000-0000B30D0000}" name="Column3494"/>
    <tableColumn id="3508" xr3:uid="{00000000-0010-0000-0000-0000B40D0000}" name="Column3495"/>
    <tableColumn id="3509" xr3:uid="{00000000-0010-0000-0000-0000B50D0000}" name="Column3496"/>
    <tableColumn id="3510" xr3:uid="{00000000-0010-0000-0000-0000B60D0000}" name="Column3497"/>
    <tableColumn id="3511" xr3:uid="{00000000-0010-0000-0000-0000B70D0000}" name="Column3498"/>
    <tableColumn id="3512" xr3:uid="{00000000-0010-0000-0000-0000B80D0000}" name="Column3499"/>
    <tableColumn id="3513" xr3:uid="{00000000-0010-0000-0000-0000B90D0000}" name="Column3500"/>
    <tableColumn id="3514" xr3:uid="{00000000-0010-0000-0000-0000BA0D0000}" name="Column3501"/>
    <tableColumn id="3515" xr3:uid="{00000000-0010-0000-0000-0000BB0D0000}" name="Column3502"/>
    <tableColumn id="3516" xr3:uid="{00000000-0010-0000-0000-0000BC0D0000}" name="Column3503"/>
    <tableColumn id="3517" xr3:uid="{00000000-0010-0000-0000-0000BD0D0000}" name="Column3504"/>
    <tableColumn id="3518" xr3:uid="{00000000-0010-0000-0000-0000BE0D0000}" name="Column3505"/>
    <tableColumn id="3519" xr3:uid="{00000000-0010-0000-0000-0000BF0D0000}" name="Column3506"/>
    <tableColumn id="3520" xr3:uid="{00000000-0010-0000-0000-0000C00D0000}" name="Column3507"/>
    <tableColumn id="3521" xr3:uid="{00000000-0010-0000-0000-0000C10D0000}" name="Column3508"/>
    <tableColumn id="3522" xr3:uid="{00000000-0010-0000-0000-0000C20D0000}" name="Column3509"/>
    <tableColumn id="3523" xr3:uid="{00000000-0010-0000-0000-0000C30D0000}" name="Column3510"/>
    <tableColumn id="3524" xr3:uid="{00000000-0010-0000-0000-0000C40D0000}" name="Column3511"/>
    <tableColumn id="3525" xr3:uid="{00000000-0010-0000-0000-0000C50D0000}" name="Column3512"/>
    <tableColumn id="3526" xr3:uid="{00000000-0010-0000-0000-0000C60D0000}" name="Column3513"/>
    <tableColumn id="3527" xr3:uid="{00000000-0010-0000-0000-0000C70D0000}" name="Column3514"/>
    <tableColumn id="3528" xr3:uid="{00000000-0010-0000-0000-0000C80D0000}" name="Column3515"/>
    <tableColumn id="3529" xr3:uid="{00000000-0010-0000-0000-0000C90D0000}" name="Column3516"/>
    <tableColumn id="3530" xr3:uid="{00000000-0010-0000-0000-0000CA0D0000}" name="Column3517"/>
    <tableColumn id="3531" xr3:uid="{00000000-0010-0000-0000-0000CB0D0000}" name="Column3518"/>
    <tableColumn id="3532" xr3:uid="{00000000-0010-0000-0000-0000CC0D0000}" name="Column3519"/>
    <tableColumn id="3533" xr3:uid="{00000000-0010-0000-0000-0000CD0D0000}" name="Column3520"/>
    <tableColumn id="3534" xr3:uid="{00000000-0010-0000-0000-0000CE0D0000}" name="Column3521"/>
    <tableColumn id="3535" xr3:uid="{00000000-0010-0000-0000-0000CF0D0000}" name="Column3522"/>
    <tableColumn id="3536" xr3:uid="{00000000-0010-0000-0000-0000D00D0000}" name="Column3523"/>
    <tableColumn id="3537" xr3:uid="{00000000-0010-0000-0000-0000D10D0000}" name="Column3524"/>
    <tableColumn id="3538" xr3:uid="{00000000-0010-0000-0000-0000D20D0000}" name="Column3525"/>
    <tableColumn id="3539" xr3:uid="{00000000-0010-0000-0000-0000D30D0000}" name="Column3526"/>
    <tableColumn id="3540" xr3:uid="{00000000-0010-0000-0000-0000D40D0000}" name="Column3527"/>
    <tableColumn id="3541" xr3:uid="{00000000-0010-0000-0000-0000D50D0000}" name="Column3528"/>
    <tableColumn id="3542" xr3:uid="{00000000-0010-0000-0000-0000D60D0000}" name="Column3529"/>
    <tableColumn id="3543" xr3:uid="{00000000-0010-0000-0000-0000D70D0000}" name="Column3530"/>
    <tableColumn id="3544" xr3:uid="{00000000-0010-0000-0000-0000D80D0000}" name="Column3531"/>
    <tableColumn id="3545" xr3:uid="{00000000-0010-0000-0000-0000D90D0000}" name="Column3532"/>
    <tableColumn id="3546" xr3:uid="{00000000-0010-0000-0000-0000DA0D0000}" name="Column3533"/>
    <tableColumn id="3547" xr3:uid="{00000000-0010-0000-0000-0000DB0D0000}" name="Column3534"/>
    <tableColumn id="3548" xr3:uid="{00000000-0010-0000-0000-0000DC0D0000}" name="Column3535"/>
    <tableColumn id="3549" xr3:uid="{00000000-0010-0000-0000-0000DD0D0000}" name="Column3536"/>
    <tableColumn id="3550" xr3:uid="{00000000-0010-0000-0000-0000DE0D0000}" name="Column3537"/>
    <tableColumn id="3551" xr3:uid="{00000000-0010-0000-0000-0000DF0D0000}" name="Column3538"/>
    <tableColumn id="3552" xr3:uid="{00000000-0010-0000-0000-0000E00D0000}" name="Column3539"/>
    <tableColumn id="3553" xr3:uid="{00000000-0010-0000-0000-0000E10D0000}" name="Column3540"/>
    <tableColumn id="3554" xr3:uid="{00000000-0010-0000-0000-0000E20D0000}" name="Column3541"/>
    <tableColumn id="3555" xr3:uid="{00000000-0010-0000-0000-0000E30D0000}" name="Column3542"/>
    <tableColumn id="3556" xr3:uid="{00000000-0010-0000-0000-0000E40D0000}" name="Column3543"/>
    <tableColumn id="3557" xr3:uid="{00000000-0010-0000-0000-0000E50D0000}" name="Column3544"/>
    <tableColumn id="3558" xr3:uid="{00000000-0010-0000-0000-0000E60D0000}" name="Column3545"/>
    <tableColumn id="3559" xr3:uid="{00000000-0010-0000-0000-0000E70D0000}" name="Column3546"/>
    <tableColumn id="3560" xr3:uid="{00000000-0010-0000-0000-0000E80D0000}" name="Column3547"/>
    <tableColumn id="3561" xr3:uid="{00000000-0010-0000-0000-0000E90D0000}" name="Column3548"/>
    <tableColumn id="3562" xr3:uid="{00000000-0010-0000-0000-0000EA0D0000}" name="Column3549"/>
    <tableColumn id="3563" xr3:uid="{00000000-0010-0000-0000-0000EB0D0000}" name="Column3550"/>
    <tableColumn id="3564" xr3:uid="{00000000-0010-0000-0000-0000EC0D0000}" name="Column3551"/>
    <tableColumn id="3565" xr3:uid="{00000000-0010-0000-0000-0000ED0D0000}" name="Column3552"/>
    <tableColumn id="3566" xr3:uid="{00000000-0010-0000-0000-0000EE0D0000}" name="Column3553"/>
    <tableColumn id="3567" xr3:uid="{00000000-0010-0000-0000-0000EF0D0000}" name="Column3554"/>
    <tableColumn id="3568" xr3:uid="{00000000-0010-0000-0000-0000F00D0000}" name="Column3555"/>
    <tableColumn id="3569" xr3:uid="{00000000-0010-0000-0000-0000F10D0000}" name="Column3556"/>
    <tableColumn id="3570" xr3:uid="{00000000-0010-0000-0000-0000F20D0000}" name="Column3557"/>
    <tableColumn id="3571" xr3:uid="{00000000-0010-0000-0000-0000F30D0000}" name="Column3558"/>
    <tableColumn id="3572" xr3:uid="{00000000-0010-0000-0000-0000F40D0000}" name="Column3559"/>
    <tableColumn id="3573" xr3:uid="{00000000-0010-0000-0000-0000F50D0000}" name="Column3560"/>
    <tableColumn id="3574" xr3:uid="{00000000-0010-0000-0000-0000F60D0000}" name="Column3561"/>
    <tableColumn id="3575" xr3:uid="{00000000-0010-0000-0000-0000F70D0000}" name="Column3562"/>
    <tableColumn id="3576" xr3:uid="{00000000-0010-0000-0000-0000F80D0000}" name="Column3563"/>
    <tableColumn id="3577" xr3:uid="{00000000-0010-0000-0000-0000F90D0000}" name="Column3564"/>
    <tableColumn id="3578" xr3:uid="{00000000-0010-0000-0000-0000FA0D0000}" name="Column3565"/>
    <tableColumn id="3579" xr3:uid="{00000000-0010-0000-0000-0000FB0D0000}" name="Column3566"/>
    <tableColumn id="3580" xr3:uid="{00000000-0010-0000-0000-0000FC0D0000}" name="Column3567"/>
    <tableColumn id="3581" xr3:uid="{00000000-0010-0000-0000-0000FD0D0000}" name="Column3568"/>
    <tableColumn id="3582" xr3:uid="{00000000-0010-0000-0000-0000FE0D0000}" name="Column3569"/>
    <tableColumn id="3583" xr3:uid="{00000000-0010-0000-0000-0000FF0D0000}" name="Column3570"/>
    <tableColumn id="3584" xr3:uid="{00000000-0010-0000-0000-0000000E0000}" name="Column3571"/>
    <tableColumn id="3585" xr3:uid="{00000000-0010-0000-0000-0000010E0000}" name="Column3572"/>
    <tableColumn id="3586" xr3:uid="{00000000-0010-0000-0000-0000020E0000}" name="Column3573"/>
    <tableColumn id="3587" xr3:uid="{00000000-0010-0000-0000-0000030E0000}" name="Column3574"/>
    <tableColumn id="3588" xr3:uid="{00000000-0010-0000-0000-0000040E0000}" name="Column3575"/>
    <tableColumn id="3589" xr3:uid="{00000000-0010-0000-0000-0000050E0000}" name="Column3576"/>
    <tableColumn id="3590" xr3:uid="{00000000-0010-0000-0000-0000060E0000}" name="Column3577"/>
    <tableColumn id="3591" xr3:uid="{00000000-0010-0000-0000-0000070E0000}" name="Column3578"/>
    <tableColumn id="3592" xr3:uid="{00000000-0010-0000-0000-0000080E0000}" name="Column3579"/>
    <tableColumn id="3593" xr3:uid="{00000000-0010-0000-0000-0000090E0000}" name="Column3580"/>
    <tableColumn id="3594" xr3:uid="{00000000-0010-0000-0000-00000A0E0000}" name="Column3581"/>
    <tableColumn id="3595" xr3:uid="{00000000-0010-0000-0000-00000B0E0000}" name="Column3582"/>
    <tableColumn id="3596" xr3:uid="{00000000-0010-0000-0000-00000C0E0000}" name="Column3583"/>
    <tableColumn id="3597" xr3:uid="{00000000-0010-0000-0000-00000D0E0000}" name="Column3584"/>
    <tableColumn id="3598" xr3:uid="{00000000-0010-0000-0000-00000E0E0000}" name="Column3585"/>
    <tableColumn id="3599" xr3:uid="{00000000-0010-0000-0000-00000F0E0000}" name="Column3586"/>
    <tableColumn id="3600" xr3:uid="{00000000-0010-0000-0000-0000100E0000}" name="Column3587"/>
    <tableColumn id="3601" xr3:uid="{00000000-0010-0000-0000-0000110E0000}" name="Column3588"/>
    <tableColumn id="3602" xr3:uid="{00000000-0010-0000-0000-0000120E0000}" name="Column3589"/>
    <tableColumn id="3603" xr3:uid="{00000000-0010-0000-0000-0000130E0000}" name="Column3590"/>
    <tableColumn id="3604" xr3:uid="{00000000-0010-0000-0000-0000140E0000}" name="Column3591"/>
    <tableColumn id="3605" xr3:uid="{00000000-0010-0000-0000-0000150E0000}" name="Column3592"/>
    <tableColumn id="3606" xr3:uid="{00000000-0010-0000-0000-0000160E0000}" name="Column3593"/>
    <tableColumn id="3607" xr3:uid="{00000000-0010-0000-0000-0000170E0000}" name="Column3594"/>
    <tableColumn id="3608" xr3:uid="{00000000-0010-0000-0000-0000180E0000}" name="Column3595"/>
    <tableColumn id="3609" xr3:uid="{00000000-0010-0000-0000-0000190E0000}" name="Column3596"/>
    <tableColumn id="3610" xr3:uid="{00000000-0010-0000-0000-00001A0E0000}" name="Column3597"/>
    <tableColumn id="3611" xr3:uid="{00000000-0010-0000-0000-00001B0E0000}" name="Column3598"/>
    <tableColumn id="3612" xr3:uid="{00000000-0010-0000-0000-00001C0E0000}" name="Column3599"/>
    <tableColumn id="3613" xr3:uid="{00000000-0010-0000-0000-00001D0E0000}" name="Column3600"/>
    <tableColumn id="3614" xr3:uid="{00000000-0010-0000-0000-00001E0E0000}" name="Column3601"/>
    <tableColumn id="3615" xr3:uid="{00000000-0010-0000-0000-00001F0E0000}" name="Column3602"/>
    <tableColumn id="3616" xr3:uid="{00000000-0010-0000-0000-0000200E0000}" name="Column3603"/>
    <tableColumn id="3617" xr3:uid="{00000000-0010-0000-0000-0000210E0000}" name="Column3604"/>
    <tableColumn id="3618" xr3:uid="{00000000-0010-0000-0000-0000220E0000}" name="Column3605"/>
    <tableColumn id="3619" xr3:uid="{00000000-0010-0000-0000-0000230E0000}" name="Column3606"/>
    <tableColumn id="3620" xr3:uid="{00000000-0010-0000-0000-0000240E0000}" name="Column3607"/>
    <tableColumn id="3621" xr3:uid="{00000000-0010-0000-0000-0000250E0000}" name="Column3608"/>
    <tableColumn id="3622" xr3:uid="{00000000-0010-0000-0000-0000260E0000}" name="Column3609"/>
    <tableColumn id="3623" xr3:uid="{00000000-0010-0000-0000-0000270E0000}" name="Column3610"/>
    <tableColumn id="3624" xr3:uid="{00000000-0010-0000-0000-0000280E0000}" name="Column3611"/>
    <tableColumn id="3625" xr3:uid="{00000000-0010-0000-0000-0000290E0000}" name="Column3612"/>
    <tableColumn id="3626" xr3:uid="{00000000-0010-0000-0000-00002A0E0000}" name="Column3613"/>
    <tableColumn id="3627" xr3:uid="{00000000-0010-0000-0000-00002B0E0000}" name="Column3614"/>
    <tableColumn id="3628" xr3:uid="{00000000-0010-0000-0000-00002C0E0000}" name="Column3615"/>
    <tableColumn id="3629" xr3:uid="{00000000-0010-0000-0000-00002D0E0000}" name="Column3616"/>
    <tableColumn id="3630" xr3:uid="{00000000-0010-0000-0000-00002E0E0000}" name="Column3617"/>
    <tableColumn id="3631" xr3:uid="{00000000-0010-0000-0000-00002F0E0000}" name="Column3618"/>
    <tableColumn id="3632" xr3:uid="{00000000-0010-0000-0000-0000300E0000}" name="Column3619"/>
    <tableColumn id="3633" xr3:uid="{00000000-0010-0000-0000-0000310E0000}" name="Column3620"/>
    <tableColumn id="3634" xr3:uid="{00000000-0010-0000-0000-0000320E0000}" name="Column3621"/>
    <tableColumn id="3635" xr3:uid="{00000000-0010-0000-0000-0000330E0000}" name="Column3622"/>
    <tableColumn id="3636" xr3:uid="{00000000-0010-0000-0000-0000340E0000}" name="Column3623"/>
    <tableColumn id="3637" xr3:uid="{00000000-0010-0000-0000-0000350E0000}" name="Column3624"/>
    <tableColumn id="3638" xr3:uid="{00000000-0010-0000-0000-0000360E0000}" name="Column3625"/>
    <tableColumn id="3639" xr3:uid="{00000000-0010-0000-0000-0000370E0000}" name="Column3626"/>
    <tableColumn id="3640" xr3:uid="{00000000-0010-0000-0000-0000380E0000}" name="Column3627"/>
    <tableColumn id="3641" xr3:uid="{00000000-0010-0000-0000-0000390E0000}" name="Column3628"/>
    <tableColumn id="3642" xr3:uid="{00000000-0010-0000-0000-00003A0E0000}" name="Column3629"/>
    <tableColumn id="3643" xr3:uid="{00000000-0010-0000-0000-00003B0E0000}" name="Column3630"/>
    <tableColumn id="3644" xr3:uid="{00000000-0010-0000-0000-00003C0E0000}" name="Column3631"/>
    <tableColumn id="3645" xr3:uid="{00000000-0010-0000-0000-00003D0E0000}" name="Column3632"/>
    <tableColumn id="3646" xr3:uid="{00000000-0010-0000-0000-00003E0E0000}" name="Column3633"/>
    <tableColumn id="3647" xr3:uid="{00000000-0010-0000-0000-00003F0E0000}" name="Column3634"/>
    <tableColumn id="3648" xr3:uid="{00000000-0010-0000-0000-0000400E0000}" name="Column3635"/>
    <tableColumn id="3649" xr3:uid="{00000000-0010-0000-0000-0000410E0000}" name="Column3636"/>
    <tableColumn id="3650" xr3:uid="{00000000-0010-0000-0000-0000420E0000}" name="Column3637"/>
    <tableColumn id="3651" xr3:uid="{00000000-0010-0000-0000-0000430E0000}" name="Column3638"/>
    <tableColumn id="3652" xr3:uid="{00000000-0010-0000-0000-0000440E0000}" name="Column3639"/>
    <tableColumn id="3653" xr3:uid="{00000000-0010-0000-0000-0000450E0000}" name="Column3640"/>
    <tableColumn id="3654" xr3:uid="{00000000-0010-0000-0000-0000460E0000}" name="Column3641"/>
    <tableColumn id="3655" xr3:uid="{00000000-0010-0000-0000-0000470E0000}" name="Column3642"/>
    <tableColumn id="3656" xr3:uid="{00000000-0010-0000-0000-0000480E0000}" name="Column3643"/>
    <tableColumn id="3657" xr3:uid="{00000000-0010-0000-0000-0000490E0000}" name="Column3644"/>
    <tableColumn id="3658" xr3:uid="{00000000-0010-0000-0000-00004A0E0000}" name="Column3645"/>
    <tableColumn id="3659" xr3:uid="{00000000-0010-0000-0000-00004B0E0000}" name="Column3646"/>
    <tableColumn id="3660" xr3:uid="{00000000-0010-0000-0000-00004C0E0000}" name="Column3647"/>
    <tableColumn id="3661" xr3:uid="{00000000-0010-0000-0000-00004D0E0000}" name="Column3648"/>
    <tableColumn id="3662" xr3:uid="{00000000-0010-0000-0000-00004E0E0000}" name="Column3649"/>
    <tableColumn id="3663" xr3:uid="{00000000-0010-0000-0000-00004F0E0000}" name="Column3650"/>
    <tableColumn id="3664" xr3:uid="{00000000-0010-0000-0000-0000500E0000}" name="Column3651"/>
    <tableColumn id="3665" xr3:uid="{00000000-0010-0000-0000-0000510E0000}" name="Column3652"/>
    <tableColumn id="3666" xr3:uid="{00000000-0010-0000-0000-0000520E0000}" name="Column3653"/>
    <tableColumn id="3667" xr3:uid="{00000000-0010-0000-0000-0000530E0000}" name="Column3654"/>
    <tableColumn id="3668" xr3:uid="{00000000-0010-0000-0000-0000540E0000}" name="Column3655"/>
    <tableColumn id="3669" xr3:uid="{00000000-0010-0000-0000-0000550E0000}" name="Column3656"/>
    <tableColumn id="3670" xr3:uid="{00000000-0010-0000-0000-0000560E0000}" name="Column3657"/>
    <tableColumn id="3671" xr3:uid="{00000000-0010-0000-0000-0000570E0000}" name="Column3658"/>
    <tableColumn id="3672" xr3:uid="{00000000-0010-0000-0000-0000580E0000}" name="Column3659"/>
    <tableColumn id="3673" xr3:uid="{00000000-0010-0000-0000-0000590E0000}" name="Column3660"/>
    <tableColumn id="3674" xr3:uid="{00000000-0010-0000-0000-00005A0E0000}" name="Column3661"/>
    <tableColumn id="3675" xr3:uid="{00000000-0010-0000-0000-00005B0E0000}" name="Column3662"/>
    <tableColumn id="3676" xr3:uid="{00000000-0010-0000-0000-00005C0E0000}" name="Column3663"/>
    <tableColumn id="3677" xr3:uid="{00000000-0010-0000-0000-00005D0E0000}" name="Column3664"/>
    <tableColumn id="3678" xr3:uid="{00000000-0010-0000-0000-00005E0E0000}" name="Column3665"/>
    <tableColumn id="3679" xr3:uid="{00000000-0010-0000-0000-00005F0E0000}" name="Column3666"/>
    <tableColumn id="3680" xr3:uid="{00000000-0010-0000-0000-0000600E0000}" name="Column3667"/>
    <tableColumn id="3681" xr3:uid="{00000000-0010-0000-0000-0000610E0000}" name="Column3668"/>
    <tableColumn id="3682" xr3:uid="{00000000-0010-0000-0000-0000620E0000}" name="Column3669"/>
    <tableColumn id="3683" xr3:uid="{00000000-0010-0000-0000-0000630E0000}" name="Column3670"/>
    <tableColumn id="3684" xr3:uid="{00000000-0010-0000-0000-0000640E0000}" name="Column3671"/>
    <tableColumn id="3685" xr3:uid="{00000000-0010-0000-0000-0000650E0000}" name="Column3672"/>
    <tableColumn id="3686" xr3:uid="{00000000-0010-0000-0000-0000660E0000}" name="Column3673"/>
    <tableColumn id="3687" xr3:uid="{00000000-0010-0000-0000-0000670E0000}" name="Column3674"/>
    <tableColumn id="3688" xr3:uid="{00000000-0010-0000-0000-0000680E0000}" name="Column3675"/>
    <tableColumn id="3689" xr3:uid="{00000000-0010-0000-0000-0000690E0000}" name="Column3676"/>
    <tableColumn id="3690" xr3:uid="{00000000-0010-0000-0000-00006A0E0000}" name="Column3677"/>
    <tableColumn id="3691" xr3:uid="{00000000-0010-0000-0000-00006B0E0000}" name="Column3678"/>
    <tableColumn id="3692" xr3:uid="{00000000-0010-0000-0000-00006C0E0000}" name="Column3679"/>
    <tableColumn id="3693" xr3:uid="{00000000-0010-0000-0000-00006D0E0000}" name="Column3680"/>
    <tableColumn id="3694" xr3:uid="{00000000-0010-0000-0000-00006E0E0000}" name="Column3681"/>
    <tableColumn id="3695" xr3:uid="{00000000-0010-0000-0000-00006F0E0000}" name="Column3682"/>
    <tableColumn id="3696" xr3:uid="{00000000-0010-0000-0000-0000700E0000}" name="Column3683"/>
    <tableColumn id="3697" xr3:uid="{00000000-0010-0000-0000-0000710E0000}" name="Column3684"/>
    <tableColumn id="3698" xr3:uid="{00000000-0010-0000-0000-0000720E0000}" name="Column3685"/>
    <tableColumn id="3699" xr3:uid="{00000000-0010-0000-0000-0000730E0000}" name="Column3686"/>
    <tableColumn id="3700" xr3:uid="{00000000-0010-0000-0000-0000740E0000}" name="Column3687"/>
    <tableColumn id="3701" xr3:uid="{00000000-0010-0000-0000-0000750E0000}" name="Column3688"/>
    <tableColumn id="3702" xr3:uid="{00000000-0010-0000-0000-0000760E0000}" name="Column3689"/>
    <tableColumn id="3703" xr3:uid="{00000000-0010-0000-0000-0000770E0000}" name="Column3690"/>
    <tableColumn id="3704" xr3:uid="{00000000-0010-0000-0000-0000780E0000}" name="Column3691"/>
    <tableColumn id="3705" xr3:uid="{00000000-0010-0000-0000-0000790E0000}" name="Column3692"/>
    <tableColumn id="3706" xr3:uid="{00000000-0010-0000-0000-00007A0E0000}" name="Column3693"/>
    <tableColumn id="3707" xr3:uid="{00000000-0010-0000-0000-00007B0E0000}" name="Column3694"/>
    <tableColumn id="3708" xr3:uid="{00000000-0010-0000-0000-00007C0E0000}" name="Column3695"/>
    <tableColumn id="3709" xr3:uid="{00000000-0010-0000-0000-00007D0E0000}" name="Column3696"/>
    <tableColumn id="3710" xr3:uid="{00000000-0010-0000-0000-00007E0E0000}" name="Column3697"/>
    <tableColumn id="3711" xr3:uid="{00000000-0010-0000-0000-00007F0E0000}" name="Column3698"/>
    <tableColumn id="3712" xr3:uid="{00000000-0010-0000-0000-0000800E0000}" name="Column3699"/>
    <tableColumn id="3713" xr3:uid="{00000000-0010-0000-0000-0000810E0000}" name="Column3700"/>
    <tableColumn id="3714" xr3:uid="{00000000-0010-0000-0000-0000820E0000}" name="Column3701"/>
    <tableColumn id="3715" xr3:uid="{00000000-0010-0000-0000-0000830E0000}" name="Column3702"/>
    <tableColumn id="3716" xr3:uid="{00000000-0010-0000-0000-0000840E0000}" name="Column3703"/>
    <tableColumn id="3717" xr3:uid="{00000000-0010-0000-0000-0000850E0000}" name="Column3704"/>
    <tableColumn id="3718" xr3:uid="{00000000-0010-0000-0000-0000860E0000}" name="Column3705"/>
    <tableColumn id="3719" xr3:uid="{00000000-0010-0000-0000-0000870E0000}" name="Column3706"/>
    <tableColumn id="3720" xr3:uid="{00000000-0010-0000-0000-0000880E0000}" name="Column3707"/>
    <tableColumn id="3721" xr3:uid="{00000000-0010-0000-0000-0000890E0000}" name="Column3708"/>
    <tableColumn id="3722" xr3:uid="{00000000-0010-0000-0000-00008A0E0000}" name="Column3709"/>
    <tableColumn id="3723" xr3:uid="{00000000-0010-0000-0000-00008B0E0000}" name="Column3710"/>
    <tableColumn id="3724" xr3:uid="{00000000-0010-0000-0000-00008C0E0000}" name="Column3711"/>
    <tableColumn id="3725" xr3:uid="{00000000-0010-0000-0000-00008D0E0000}" name="Column3712"/>
    <tableColumn id="3726" xr3:uid="{00000000-0010-0000-0000-00008E0E0000}" name="Column3713"/>
    <tableColumn id="3727" xr3:uid="{00000000-0010-0000-0000-00008F0E0000}" name="Column3714"/>
    <tableColumn id="3728" xr3:uid="{00000000-0010-0000-0000-0000900E0000}" name="Column3715"/>
    <tableColumn id="3729" xr3:uid="{00000000-0010-0000-0000-0000910E0000}" name="Column3716"/>
    <tableColumn id="3730" xr3:uid="{00000000-0010-0000-0000-0000920E0000}" name="Column3717"/>
    <tableColumn id="3731" xr3:uid="{00000000-0010-0000-0000-0000930E0000}" name="Column3718"/>
    <tableColumn id="3732" xr3:uid="{00000000-0010-0000-0000-0000940E0000}" name="Column3719"/>
    <tableColumn id="3733" xr3:uid="{00000000-0010-0000-0000-0000950E0000}" name="Column3720"/>
    <tableColumn id="3734" xr3:uid="{00000000-0010-0000-0000-0000960E0000}" name="Column3721"/>
    <tableColumn id="3735" xr3:uid="{00000000-0010-0000-0000-0000970E0000}" name="Column3722"/>
    <tableColumn id="3736" xr3:uid="{00000000-0010-0000-0000-0000980E0000}" name="Column3723"/>
    <tableColumn id="3737" xr3:uid="{00000000-0010-0000-0000-0000990E0000}" name="Column3724"/>
    <tableColumn id="3738" xr3:uid="{00000000-0010-0000-0000-00009A0E0000}" name="Column3725"/>
    <tableColumn id="3739" xr3:uid="{00000000-0010-0000-0000-00009B0E0000}" name="Column3726"/>
    <tableColumn id="3740" xr3:uid="{00000000-0010-0000-0000-00009C0E0000}" name="Column3727"/>
    <tableColumn id="3741" xr3:uid="{00000000-0010-0000-0000-00009D0E0000}" name="Column3728"/>
    <tableColumn id="3742" xr3:uid="{00000000-0010-0000-0000-00009E0E0000}" name="Column3729"/>
    <tableColumn id="3743" xr3:uid="{00000000-0010-0000-0000-00009F0E0000}" name="Column3730"/>
    <tableColumn id="3744" xr3:uid="{00000000-0010-0000-0000-0000A00E0000}" name="Column3731"/>
    <tableColumn id="3745" xr3:uid="{00000000-0010-0000-0000-0000A10E0000}" name="Column3732"/>
    <tableColumn id="3746" xr3:uid="{00000000-0010-0000-0000-0000A20E0000}" name="Column3733"/>
    <tableColumn id="3747" xr3:uid="{00000000-0010-0000-0000-0000A30E0000}" name="Column3734"/>
    <tableColumn id="3748" xr3:uid="{00000000-0010-0000-0000-0000A40E0000}" name="Column3735"/>
    <tableColumn id="3749" xr3:uid="{00000000-0010-0000-0000-0000A50E0000}" name="Column3736"/>
    <tableColumn id="3750" xr3:uid="{00000000-0010-0000-0000-0000A60E0000}" name="Column3737"/>
    <tableColumn id="3751" xr3:uid="{00000000-0010-0000-0000-0000A70E0000}" name="Column3738"/>
    <tableColumn id="3752" xr3:uid="{00000000-0010-0000-0000-0000A80E0000}" name="Column3739"/>
    <tableColumn id="3753" xr3:uid="{00000000-0010-0000-0000-0000A90E0000}" name="Column3740"/>
    <tableColumn id="3754" xr3:uid="{00000000-0010-0000-0000-0000AA0E0000}" name="Column3741"/>
    <tableColumn id="3755" xr3:uid="{00000000-0010-0000-0000-0000AB0E0000}" name="Column3742"/>
    <tableColumn id="3756" xr3:uid="{00000000-0010-0000-0000-0000AC0E0000}" name="Column3743"/>
    <tableColumn id="3757" xr3:uid="{00000000-0010-0000-0000-0000AD0E0000}" name="Column3744"/>
    <tableColumn id="3758" xr3:uid="{00000000-0010-0000-0000-0000AE0E0000}" name="Column3745"/>
    <tableColumn id="3759" xr3:uid="{00000000-0010-0000-0000-0000AF0E0000}" name="Column3746"/>
    <tableColumn id="3760" xr3:uid="{00000000-0010-0000-0000-0000B00E0000}" name="Column3747"/>
    <tableColumn id="3761" xr3:uid="{00000000-0010-0000-0000-0000B10E0000}" name="Column3748"/>
    <tableColumn id="3762" xr3:uid="{00000000-0010-0000-0000-0000B20E0000}" name="Column3749"/>
    <tableColumn id="3763" xr3:uid="{00000000-0010-0000-0000-0000B30E0000}" name="Column3750"/>
    <tableColumn id="3764" xr3:uid="{00000000-0010-0000-0000-0000B40E0000}" name="Column3751"/>
    <tableColumn id="3765" xr3:uid="{00000000-0010-0000-0000-0000B50E0000}" name="Column3752"/>
    <tableColumn id="3766" xr3:uid="{00000000-0010-0000-0000-0000B60E0000}" name="Column3753"/>
    <tableColumn id="3767" xr3:uid="{00000000-0010-0000-0000-0000B70E0000}" name="Column3754"/>
    <tableColumn id="3768" xr3:uid="{00000000-0010-0000-0000-0000B80E0000}" name="Column3755"/>
    <tableColumn id="3769" xr3:uid="{00000000-0010-0000-0000-0000B90E0000}" name="Column3756"/>
    <tableColumn id="3770" xr3:uid="{00000000-0010-0000-0000-0000BA0E0000}" name="Column3757"/>
    <tableColumn id="3771" xr3:uid="{00000000-0010-0000-0000-0000BB0E0000}" name="Column3758"/>
    <tableColumn id="3772" xr3:uid="{00000000-0010-0000-0000-0000BC0E0000}" name="Column3759"/>
    <tableColumn id="3773" xr3:uid="{00000000-0010-0000-0000-0000BD0E0000}" name="Column3760"/>
    <tableColumn id="3774" xr3:uid="{00000000-0010-0000-0000-0000BE0E0000}" name="Column3761"/>
    <tableColumn id="3775" xr3:uid="{00000000-0010-0000-0000-0000BF0E0000}" name="Column3762"/>
    <tableColumn id="3776" xr3:uid="{00000000-0010-0000-0000-0000C00E0000}" name="Column3763"/>
    <tableColumn id="3777" xr3:uid="{00000000-0010-0000-0000-0000C10E0000}" name="Column3764"/>
    <tableColumn id="3778" xr3:uid="{00000000-0010-0000-0000-0000C20E0000}" name="Column3765"/>
    <tableColumn id="3779" xr3:uid="{00000000-0010-0000-0000-0000C30E0000}" name="Column3766"/>
    <tableColumn id="3780" xr3:uid="{00000000-0010-0000-0000-0000C40E0000}" name="Column3767"/>
    <tableColumn id="3781" xr3:uid="{00000000-0010-0000-0000-0000C50E0000}" name="Column3768"/>
    <tableColumn id="3782" xr3:uid="{00000000-0010-0000-0000-0000C60E0000}" name="Column3769"/>
    <tableColumn id="3783" xr3:uid="{00000000-0010-0000-0000-0000C70E0000}" name="Column3770"/>
    <tableColumn id="3784" xr3:uid="{00000000-0010-0000-0000-0000C80E0000}" name="Column3771"/>
    <tableColumn id="3785" xr3:uid="{00000000-0010-0000-0000-0000C90E0000}" name="Column3772"/>
    <tableColumn id="3786" xr3:uid="{00000000-0010-0000-0000-0000CA0E0000}" name="Column3773"/>
    <tableColumn id="3787" xr3:uid="{00000000-0010-0000-0000-0000CB0E0000}" name="Column3774"/>
    <tableColumn id="3788" xr3:uid="{00000000-0010-0000-0000-0000CC0E0000}" name="Column3775"/>
    <tableColumn id="3789" xr3:uid="{00000000-0010-0000-0000-0000CD0E0000}" name="Column3776"/>
    <tableColumn id="3790" xr3:uid="{00000000-0010-0000-0000-0000CE0E0000}" name="Column3777"/>
    <tableColumn id="3791" xr3:uid="{00000000-0010-0000-0000-0000CF0E0000}" name="Column3778"/>
    <tableColumn id="3792" xr3:uid="{00000000-0010-0000-0000-0000D00E0000}" name="Column3779"/>
    <tableColumn id="3793" xr3:uid="{00000000-0010-0000-0000-0000D10E0000}" name="Column3780"/>
    <tableColumn id="3794" xr3:uid="{00000000-0010-0000-0000-0000D20E0000}" name="Column3781"/>
    <tableColumn id="3795" xr3:uid="{00000000-0010-0000-0000-0000D30E0000}" name="Column3782"/>
    <tableColumn id="3796" xr3:uid="{00000000-0010-0000-0000-0000D40E0000}" name="Column3783"/>
    <tableColumn id="3797" xr3:uid="{00000000-0010-0000-0000-0000D50E0000}" name="Column3784"/>
    <tableColumn id="3798" xr3:uid="{00000000-0010-0000-0000-0000D60E0000}" name="Column3785"/>
    <tableColumn id="3799" xr3:uid="{00000000-0010-0000-0000-0000D70E0000}" name="Column3786"/>
    <tableColumn id="3800" xr3:uid="{00000000-0010-0000-0000-0000D80E0000}" name="Column3787"/>
    <tableColumn id="3801" xr3:uid="{00000000-0010-0000-0000-0000D90E0000}" name="Column3788"/>
    <tableColumn id="3802" xr3:uid="{00000000-0010-0000-0000-0000DA0E0000}" name="Column3789"/>
    <tableColumn id="3803" xr3:uid="{00000000-0010-0000-0000-0000DB0E0000}" name="Column3790"/>
    <tableColumn id="3804" xr3:uid="{00000000-0010-0000-0000-0000DC0E0000}" name="Column3791"/>
    <tableColumn id="3805" xr3:uid="{00000000-0010-0000-0000-0000DD0E0000}" name="Column3792"/>
    <tableColumn id="3806" xr3:uid="{00000000-0010-0000-0000-0000DE0E0000}" name="Column3793"/>
    <tableColumn id="3807" xr3:uid="{00000000-0010-0000-0000-0000DF0E0000}" name="Column3794"/>
    <tableColumn id="3808" xr3:uid="{00000000-0010-0000-0000-0000E00E0000}" name="Column3795"/>
    <tableColumn id="3809" xr3:uid="{00000000-0010-0000-0000-0000E10E0000}" name="Column3796"/>
    <tableColumn id="3810" xr3:uid="{00000000-0010-0000-0000-0000E20E0000}" name="Column3797"/>
    <tableColumn id="3811" xr3:uid="{00000000-0010-0000-0000-0000E30E0000}" name="Column3798"/>
    <tableColumn id="3812" xr3:uid="{00000000-0010-0000-0000-0000E40E0000}" name="Column3799"/>
    <tableColumn id="3813" xr3:uid="{00000000-0010-0000-0000-0000E50E0000}" name="Column3800"/>
    <tableColumn id="3814" xr3:uid="{00000000-0010-0000-0000-0000E60E0000}" name="Column3801"/>
    <tableColumn id="3815" xr3:uid="{00000000-0010-0000-0000-0000E70E0000}" name="Column3802"/>
    <tableColumn id="3816" xr3:uid="{00000000-0010-0000-0000-0000E80E0000}" name="Column3803"/>
    <tableColumn id="3817" xr3:uid="{00000000-0010-0000-0000-0000E90E0000}" name="Column3804"/>
    <tableColumn id="3818" xr3:uid="{00000000-0010-0000-0000-0000EA0E0000}" name="Column3805"/>
    <tableColumn id="3819" xr3:uid="{00000000-0010-0000-0000-0000EB0E0000}" name="Column3806"/>
    <tableColumn id="3820" xr3:uid="{00000000-0010-0000-0000-0000EC0E0000}" name="Column3807"/>
    <tableColumn id="3821" xr3:uid="{00000000-0010-0000-0000-0000ED0E0000}" name="Column3808"/>
    <tableColumn id="3822" xr3:uid="{00000000-0010-0000-0000-0000EE0E0000}" name="Column3809"/>
    <tableColumn id="3823" xr3:uid="{00000000-0010-0000-0000-0000EF0E0000}" name="Column3810"/>
    <tableColumn id="3824" xr3:uid="{00000000-0010-0000-0000-0000F00E0000}" name="Column3811"/>
    <tableColumn id="3825" xr3:uid="{00000000-0010-0000-0000-0000F10E0000}" name="Column3812"/>
    <tableColumn id="3826" xr3:uid="{00000000-0010-0000-0000-0000F20E0000}" name="Column3813"/>
    <tableColumn id="3827" xr3:uid="{00000000-0010-0000-0000-0000F30E0000}" name="Column3814"/>
    <tableColumn id="3828" xr3:uid="{00000000-0010-0000-0000-0000F40E0000}" name="Column3815"/>
    <tableColumn id="3829" xr3:uid="{00000000-0010-0000-0000-0000F50E0000}" name="Column3816"/>
    <tableColumn id="3830" xr3:uid="{00000000-0010-0000-0000-0000F60E0000}" name="Column3817"/>
    <tableColumn id="3831" xr3:uid="{00000000-0010-0000-0000-0000F70E0000}" name="Column3818"/>
    <tableColumn id="3832" xr3:uid="{00000000-0010-0000-0000-0000F80E0000}" name="Column3819"/>
    <tableColumn id="3833" xr3:uid="{00000000-0010-0000-0000-0000F90E0000}" name="Column3820"/>
    <tableColumn id="3834" xr3:uid="{00000000-0010-0000-0000-0000FA0E0000}" name="Column3821"/>
    <tableColumn id="3835" xr3:uid="{00000000-0010-0000-0000-0000FB0E0000}" name="Column3822"/>
    <tableColumn id="3836" xr3:uid="{00000000-0010-0000-0000-0000FC0E0000}" name="Column3823"/>
    <tableColumn id="3837" xr3:uid="{00000000-0010-0000-0000-0000FD0E0000}" name="Column3824"/>
    <tableColumn id="3838" xr3:uid="{00000000-0010-0000-0000-0000FE0E0000}" name="Column3825"/>
    <tableColumn id="3839" xr3:uid="{00000000-0010-0000-0000-0000FF0E0000}" name="Column3826"/>
    <tableColumn id="3840" xr3:uid="{00000000-0010-0000-0000-0000000F0000}" name="Column3827"/>
    <tableColumn id="3841" xr3:uid="{00000000-0010-0000-0000-0000010F0000}" name="Column3828"/>
    <tableColumn id="3842" xr3:uid="{00000000-0010-0000-0000-0000020F0000}" name="Column3829"/>
    <tableColumn id="3843" xr3:uid="{00000000-0010-0000-0000-0000030F0000}" name="Column3830"/>
    <tableColumn id="3844" xr3:uid="{00000000-0010-0000-0000-0000040F0000}" name="Column3831"/>
    <tableColumn id="3845" xr3:uid="{00000000-0010-0000-0000-0000050F0000}" name="Column3832"/>
    <tableColumn id="3846" xr3:uid="{00000000-0010-0000-0000-0000060F0000}" name="Column3833"/>
    <tableColumn id="3847" xr3:uid="{00000000-0010-0000-0000-0000070F0000}" name="Column3834"/>
    <tableColumn id="3848" xr3:uid="{00000000-0010-0000-0000-0000080F0000}" name="Column3835"/>
    <tableColumn id="3849" xr3:uid="{00000000-0010-0000-0000-0000090F0000}" name="Column3836"/>
    <tableColumn id="3850" xr3:uid="{00000000-0010-0000-0000-00000A0F0000}" name="Column3837"/>
    <tableColumn id="3851" xr3:uid="{00000000-0010-0000-0000-00000B0F0000}" name="Column3838"/>
    <tableColumn id="3852" xr3:uid="{00000000-0010-0000-0000-00000C0F0000}" name="Column3839"/>
    <tableColumn id="3853" xr3:uid="{00000000-0010-0000-0000-00000D0F0000}" name="Column3840"/>
    <tableColumn id="3854" xr3:uid="{00000000-0010-0000-0000-00000E0F0000}" name="Column3841"/>
    <tableColumn id="3855" xr3:uid="{00000000-0010-0000-0000-00000F0F0000}" name="Column3842"/>
    <tableColumn id="3856" xr3:uid="{00000000-0010-0000-0000-0000100F0000}" name="Column3843"/>
    <tableColumn id="3857" xr3:uid="{00000000-0010-0000-0000-0000110F0000}" name="Column3844"/>
    <tableColumn id="3858" xr3:uid="{00000000-0010-0000-0000-0000120F0000}" name="Column3845"/>
    <tableColumn id="3859" xr3:uid="{00000000-0010-0000-0000-0000130F0000}" name="Column3846"/>
    <tableColumn id="3860" xr3:uid="{00000000-0010-0000-0000-0000140F0000}" name="Column3847"/>
    <tableColumn id="3861" xr3:uid="{00000000-0010-0000-0000-0000150F0000}" name="Column3848"/>
    <tableColumn id="3862" xr3:uid="{00000000-0010-0000-0000-0000160F0000}" name="Column3849"/>
    <tableColumn id="3863" xr3:uid="{00000000-0010-0000-0000-0000170F0000}" name="Column3850"/>
    <tableColumn id="3864" xr3:uid="{00000000-0010-0000-0000-0000180F0000}" name="Column3851"/>
    <tableColumn id="3865" xr3:uid="{00000000-0010-0000-0000-0000190F0000}" name="Column3852"/>
    <tableColumn id="3866" xr3:uid="{00000000-0010-0000-0000-00001A0F0000}" name="Column3853"/>
    <tableColumn id="3867" xr3:uid="{00000000-0010-0000-0000-00001B0F0000}" name="Column3854"/>
    <tableColumn id="3868" xr3:uid="{00000000-0010-0000-0000-00001C0F0000}" name="Column3855"/>
    <tableColumn id="3869" xr3:uid="{00000000-0010-0000-0000-00001D0F0000}" name="Column3856"/>
    <tableColumn id="3870" xr3:uid="{00000000-0010-0000-0000-00001E0F0000}" name="Column3857"/>
    <tableColumn id="3871" xr3:uid="{00000000-0010-0000-0000-00001F0F0000}" name="Column3858"/>
    <tableColumn id="3872" xr3:uid="{00000000-0010-0000-0000-0000200F0000}" name="Column3859"/>
    <tableColumn id="3873" xr3:uid="{00000000-0010-0000-0000-0000210F0000}" name="Column3860"/>
    <tableColumn id="3874" xr3:uid="{00000000-0010-0000-0000-0000220F0000}" name="Column3861"/>
    <tableColumn id="3875" xr3:uid="{00000000-0010-0000-0000-0000230F0000}" name="Column3862"/>
    <tableColumn id="3876" xr3:uid="{00000000-0010-0000-0000-0000240F0000}" name="Column3863"/>
    <tableColumn id="3877" xr3:uid="{00000000-0010-0000-0000-0000250F0000}" name="Column3864"/>
    <tableColumn id="3878" xr3:uid="{00000000-0010-0000-0000-0000260F0000}" name="Column3865"/>
    <tableColumn id="3879" xr3:uid="{00000000-0010-0000-0000-0000270F0000}" name="Column3866"/>
    <tableColumn id="3880" xr3:uid="{00000000-0010-0000-0000-0000280F0000}" name="Column3867"/>
    <tableColumn id="3881" xr3:uid="{00000000-0010-0000-0000-0000290F0000}" name="Column3868"/>
    <tableColumn id="3882" xr3:uid="{00000000-0010-0000-0000-00002A0F0000}" name="Column3869"/>
    <tableColumn id="3883" xr3:uid="{00000000-0010-0000-0000-00002B0F0000}" name="Column3870"/>
    <tableColumn id="3884" xr3:uid="{00000000-0010-0000-0000-00002C0F0000}" name="Column3871"/>
    <tableColumn id="3885" xr3:uid="{00000000-0010-0000-0000-00002D0F0000}" name="Column3872"/>
    <tableColumn id="3886" xr3:uid="{00000000-0010-0000-0000-00002E0F0000}" name="Column3873"/>
    <tableColumn id="3887" xr3:uid="{00000000-0010-0000-0000-00002F0F0000}" name="Column3874"/>
    <tableColumn id="3888" xr3:uid="{00000000-0010-0000-0000-0000300F0000}" name="Column3875"/>
    <tableColumn id="3889" xr3:uid="{00000000-0010-0000-0000-0000310F0000}" name="Column3876"/>
    <tableColumn id="3890" xr3:uid="{00000000-0010-0000-0000-0000320F0000}" name="Column3877"/>
    <tableColumn id="3891" xr3:uid="{00000000-0010-0000-0000-0000330F0000}" name="Column3878"/>
    <tableColumn id="3892" xr3:uid="{00000000-0010-0000-0000-0000340F0000}" name="Column3879"/>
    <tableColumn id="3893" xr3:uid="{00000000-0010-0000-0000-0000350F0000}" name="Column3880"/>
    <tableColumn id="3894" xr3:uid="{00000000-0010-0000-0000-0000360F0000}" name="Column3881"/>
    <tableColumn id="3895" xr3:uid="{00000000-0010-0000-0000-0000370F0000}" name="Column3882"/>
    <tableColumn id="3896" xr3:uid="{00000000-0010-0000-0000-0000380F0000}" name="Column3883"/>
    <tableColumn id="3897" xr3:uid="{00000000-0010-0000-0000-0000390F0000}" name="Column3884"/>
    <tableColumn id="3898" xr3:uid="{00000000-0010-0000-0000-00003A0F0000}" name="Column3885"/>
    <tableColumn id="3899" xr3:uid="{00000000-0010-0000-0000-00003B0F0000}" name="Column3886"/>
    <tableColumn id="3900" xr3:uid="{00000000-0010-0000-0000-00003C0F0000}" name="Column3887"/>
    <tableColumn id="3901" xr3:uid="{00000000-0010-0000-0000-00003D0F0000}" name="Column3888"/>
    <tableColumn id="3902" xr3:uid="{00000000-0010-0000-0000-00003E0F0000}" name="Column3889"/>
    <tableColumn id="3903" xr3:uid="{00000000-0010-0000-0000-00003F0F0000}" name="Column3890"/>
    <tableColumn id="3904" xr3:uid="{00000000-0010-0000-0000-0000400F0000}" name="Column3891"/>
    <tableColumn id="3905" xr3:uid="{00000000-0010-0000-0000-0000410F0000}" name="Column3892"/>
    <tableColumn id="3906" xr3:uid="{00000000-0010-0000-0000-0000420F0000}" name="Column3893"/>
    <tableColumn id="3907" xr3:uid="{00000000-0010-0000-0000-0000430F0000}" name="Column3894"/>
    <tableColumn id="3908" xr3:uid="{00000000-0010-0000-0000-0000440F0000}" name="Column3895"/>
    <tableColumn id="3909" xr3:uid="{00000000-0010-0000-0000-0000450F0000}" name="Column3896"/>
    <tableColumn id="3910" xr3:uid="{00000000-0010-0000-0000-0000460F0000}" name="Column3897"/>
    <tableColumn id="3911" xr3:uid="{00000000-0010-0000-0000-0000470F0000}" name="Column3898"/>
    <tableColumn id="3912" xr3:uid="{00000000-0010-0000-0000-0000480F0000}" name="Column3899"/>
    <tableColumn id="3913" xr3:uid="{00000000-0010-0000-0000-0000490F0000}" name="Column3900"/>
    <tableColumn id="3914" xr3:uid="{00000000-0010-0000-0000-00004A0F0000}" name="Column3901"/>
    <tableColumn id="3915" xr3:uid="{00000000-0010-0000-0000-00004B0F0000}" name="Column3902"/>
    <tableColumn id="3916" xr3:uid="{00000000-0010-0000-0000-00004C0F0000}" name="Column3903"/>
    <tableColumn id="3917" xr3:uid="{00000000-0010-0000-0000-00004D0F0000}" name="Column3904"/>
    <tableColumn id="3918" xr3:uid="{00000000-0010-0000-0000-00004E0F0000}" name="Column3905"/>
    <tableColumn id="3919" xr3:uid="{00000000-0010-0000-0000-00004F0F0000}" name="Column3906"/>
    <tableColumn id="3920" xr3:uid="{00000000-0010-0000-0000-0000500F0000}" name="Column3907"/>
    <tableColumn id="3921" xr3:uid="{00000000-0010-0000-0000-0000510F0000}" name="Column3908"/>
    <tableColumn id="3922" xr3:uid="{00000000-0010-0000-0000-0000520F0000}" name="Column3909"/>
    <tableColumn id="3923" xr3:uid="{00000000-0010-0000-0000-0000530F0000}" name="Column3910"/>
    <tableColumn id="3924" xr3:uid="{00000000-0010-0000-0000-0000540F0000}" name="Column3911"/>
    <tableColumn id="3925" xr3:uid="{00000000-0010-0000-0000-0000550F0000}" name="Column3912"/>
    <tableColumn id="3926" xr3:uid="{00000000-0010-0000-0000-0000560F0000}" name="Column3913"/>
    <tableColumn id="3927" xr3:uid="{00000000-0010-0000-0000-0000570F0000}" name="Column3914"/>
    <tableColumn id="3928" xr3:uid="{00000000-0010-0000-0000-0000580F0000}" name="Column3915"/>
    <tableColumn id="3929" xr3:uid="{00000000-0010-0000-0000-0000590F0000}" name="Column3916"/>
    <tableColumn id="3930" xr3:uid="{00000000-0010-0000-0000-00005A0F0000}" name="Column3917"/>
    <tableColumn id="3931" xr3:uid="{00000000-0010-0000-0000-00005B0F0000}" name="Column3918"/>
    <tableColumn id="3932" xr3:uid="{00000000-0010-0000-0000-00005C0F0000}" name="Column3919"/>
    <tableColumn id="3933" xr3:uid="{00000000-0010-0000-0000-00005D0F0000}" name="Column3920"/>
    <tableColumn id="3934" xr3:uid="{00000000-0010-0000-0000-00005E0F0000}" name="Column3921"/>
    <tableColumn id="3935" xr3:uid="{00000000-0010-0000-0000-00005F0F0000}" name="Column3922"/>
    <tableColumn id="3936" xr3:uid="{00000000-0010-0000-0000-0000600F0000}" name="Column3923"/>
    <tableColumn id="3937" xr3:uid="{00000000-0010-0000-0000-0000610F0000}" name="Column3924"/>
    <tableColumn id="3938" xr3:uid="{00000000-0010-0000-0000-0000620F0000}" name="Column3925"/>
    <tableColumn id="3939" xr3:uid="{00000000-0010-0000-0000-0000630F0000}" name="Column3926"/>
    <tableColumn id="3940" xr3:uid="{00000000-0010-0000-0000-0000640F0000}" name="Column3927"/>
    <tableColumn id="3941" xr3:uid="{00000000-0010-0000-0000-0000650F0000}" name="Column3928"/>
    <tableColumn id="3942" xr3:uid="{00000000-0010-0000-0000-0000660F0000}" name="Column3929"/>
    <tableColumn id="3943" xr3:uid="{00000000-0010-0000-0000-0000670F0000}" name="Column3930"/>
    <tableColumn id="3944" xr3:uid="{00000000-0010-0000-0000-0000680F0000}" name="Column3931"/>
    <tableColumn id="3945" xr3:uid="{00000000-0010-0000-0000-0000690F0000}" name="Column3932"/>
    <tableColumn id="3946" xr3:uid="{00000000-0010-0000-0000-00006A0F0000}" name="Column3933"/>
    <tableColumn id="3947" xr3:uid="{00000000-0010-0000-0000-00006B0F0000}" name="Column3934"/>
    <tableColumn id="3948" xr3:uid="{00000000-0010-0000-0000-00006C0F0000}" name="Column3935"/>
    <tableColumn id="3949" xr3:uid="{00000000-0010-0000-0000-00006D0F0000}" name="Column3936"/>
    <tableColumn id="3950" xr3:uid="{00000000-0010-0000-0000-00006E0F0000}" name="Column3937"/>
    <tableColumn id="3951" xr3:uid="{00000000-0010-0000-0000-00006F0F0000}" name="Column3938"/>
    <tableColumn id="3952" xr3:uid="{00000000-0010-0000-0000-0000700F0000}" name="Column3939"/>
    <tableColumn id="3953" xr3:uid="{00000000-0010-0000-0000-0000710F0000}" name="Column3940"/>
    <tableColumn id="3954" xr3:uid="{00000000-0010-0000-0000-0000720F0000}" name="Column3941"/>
    <tableColumn id="3955" xr3:uid="{00000000-0010-0000-0000-0000730F0000}" name="Column3942"/>
    <tableColumn id="3956" xr3:uid="{00000000-0010-0000-0000-0000740F0000}" name="Column3943"/>
    <tableColumn id="3957" xr3:uid="{00000000-0010-0000-0000-0000750F0000}" name="Column3944"/>
    <tableColumn id="3958" xr3:uid="{00000000-0010-0000-0000-0000760F0000}" name="Column3945"/>
    <tableColumn id="3959" xr3:uid="{00000000-0010-0000-0000-0000770F0000}" name="Column3946"/>
    <tableColumn id="3960" xr3:uid="{00000000-0010-0000-0000-0000780F0000}" name="Column3947"/>
    <tableColumn id="3961" xr3:uid="{00000000-0010-0000-0000-0000790F0000}" name="Column3948"/>
    <tableColumn id="3962" xr3:uid="{00000000-0010-0000-0000-00007A0F0000}" name="Column3949"/>
    <tableColumn id="3963" xr3:uid="{00000000-0010-0000-0000-00007B0F0000}" name="Column3950"/>
    <tableColumn id="3964" xr3:uid="{00000000-0010-0000-0000-00007C0F0000}" name="Column3951"/>
    <tableColumn id="3965" xr3:uid="{00000000-0010-0000-0000-00007D0F0000}" name="Column3952"/>
    <tableColumn id="3966" xr3:uid="{00000000-0010-0000-0000-00007E0F0000}" name="Column3953"/>
    <tableColumn id="3967" xr3:uid="{00000000-0010-0000-0000-00007F0F0000}" name="Column3954"/>
    <tableColumn id="3968" xr3:uid="{00000000-0010-0000-0000-0000800F0000}" name="Column3955"/>
    <tableColumn id="3969" xr3:uid="{00000000-0010-0000-0000-0000810F0000}" name="Column3956"/>
    <tableColumn id="3970" xr3:uid="{00000000-0010-0000-0000-0000820F0000}" name="Column3957"/>
    <tableColumn id="3971" xr3:uid="{00000000-0010-0000-0000-0000830F0000}" name="Column3958"/>
    <tableColumn id="3972" xr3:uid="{00000000-0010-0000-0000-0000840F0000}" name="Column3959"/>
    <tableColumn id="3973" xr3:uid="{00000000-0010-0000-0000-0000850F0000}" name="Column3960"/>
    <tableColumn id="3974" xr3:uid="{00000000-0010-0000-0000-0000860F0000}" name="Column3961"/>
    <tableColumn id="3975" xr3:uid="{00000000-0010-0000-0000-0000870F0000}" name="Column3962"/>
    <tableColumn id="3976" xr3:uid="{00000000-0010-0000-0000-0000880F0000}" name="Column3963"/>
    <tableColumn id="3977" xr3:uid="{00000000-0010-0000-0000-0000890F0000}" name="Column3964"/>
    <tableColumn id="3978" xr3:uid="{00000000-0010-0000-0000-00008A0F0000}" name="Column3965"/>
    <tableColumn id="3979" xr3:uid="{00000000-0010-0000-0000-00008B0F0000}" name="Column3966"/>
    <tableColumn id="3980" xr3:uid="{00000000-0010-0000-0000-00008C0F0000}" name="Column3967"/>
    <tableColumn id="3981" xr3:uid="{00000000-0010-0000-0000-00008D0F0000}" name="Column3968"/>
    <tableColumn id="3982" xr3:uid="{00000000-0010-0000-0000-00008E0F0000}" name="Column3969"/>
    <tableColumn id="3983" xr3:uid="{00000000-0010-0000-0000-00008F0F0000}" name="Column3970"/>
    <tableColumn id="3984" xr3:uid="{00000000-0010-0000-0000-0000900F0000}" name="Column3971"/>
    <tableColumn id="3985" xr3:uid="{00000000-0010-0000-0000-0000910F0000}" name="Column3972"/>
    <tableColumn id="3986" xr3:uid="{00000000-0010-0000-0000-0000920F0000}" name="Column3973"/>
    <tableColumn id="3987" xr3:uid="{00000000-0010-0000-0000-0000930F0000}" name="Column3974"/>
    <tableColumn id="3988" xr3:uid="{00000000-0010-0000-0000-0000940F0000}" name="Column3975"/>
    <tableColumn id="3989" xr3:uid="{00000000-0010-0000-0000-0000950F0000}" name="Column3976"/>
    <tableColumn id="3990" xr3:uid="{00000000-0010-0000-0000-0000960F0000}" name="Column3977"/>
    <tableColumn id="3991" xr3:uid="{00000000-0010-0000-0000-0000970F0000}" name="Column3978"/>
    <tableColumn id="3992" xr3:uid="{00000000-0010-0000-0000-0000980F0000}" name="Column3979"/>
    <tableColumn id="3993" xr3:uid="{00000000-0010-0000-0000-0000990F0000}" name="Column3980"/>
    <tableColumn id="3994" xr3:uid="{00000000-0010-0000-0000-00009A0F0000}" name="Column3981"/>
    <tableColumn id="3995" xr3:uid="{00000000-0010-0000-0000-00009B0F0000}" name="Column3982"/>
    <tableColumn id="3996" xr3:uid="{00000000-0010-0000-0000-00009C0F0000}" name="Column3983"/>
    <tableColumn id="3997" xr3:uid="{00000000-0010-0000-0000-00009D0F0000}" name="Column3984"/>
    <tableColumn id="3998" xr3:uid="{00000000-0010-0000-0000-00009E0F0000}" name="Column3985"/>
    <tableColumn id="3999" xr3:uid="{00000000-0010-0000-0000-00009F0F0000}" name="Column3986"/>
    <tableColumn id="4000" xr3:uid="{00000000-0010-0000-0000-0000A00F0000}" name="Column3987"/>
    <tableColumn id="4001" xr3:uid="{00000000-0010-0000-0000-0000A10F0000}" name="Column3988"/>
    <tableColumn id="4002" xr3:uid="{00000000-0010-0000-0000-0000A20F0000}" name="Column3989"/>
    <tableColumn id="4003" xr3:uid="{00000000-0010-0000-0000-0000A30F0000}" name="Column3990"/>
    <tableColumn id="4004" xr3:uid="{00000000-0010-0000-0000-0000A40F0000}" name="Column3991"/>
    <tableColumn id="4005" xr3:uid="{00000000-0010-0000-0000-0000A50F0000}" name="Column3992"/>
    <tableColumn id="4006" xr3:uid="{00000000-0010-0000-0000-0000A60F0000}" name="Column3993"/>
    <tableColumn id="4007" xr3:uid="{00000000-0010-0000-0000-0000A70F0000}" name="Column3994"/>
    <tableColumn id="4008" xr3:uid="{00000000-0010-0000-0000-0000A80F0000}" name="Column3995"/>
    <tableColumn id="4009" xr3:uid="{00000000-0010-0000-0000-0000A90F0000}" name="Column3996"/>
    <tableColumn id="4010" xr3:uid="{00000000-0010-0000-0000-0000AA0F0000}" name="Column3997"/>
    <tableColumn id="4011" xr3:uid="{00000000-0010-0000-0000-0000AB0F0000}" name="Column3998"/>
    <tableColumn id="4012" xr3:uid="{00000000-0010-0000-0000-0000AC0F0000}" name="Column3999"/>
    <tableColumn id="4013" xr3:uid="{00000000-0010-0000-0000-0000AD0F0000}" name="Column4000"/>
    <tableColumn id="4014" xr3:uid="{00000000-0010-0000-0000-0000AE0F0000}" name="Column4001"/>
    <tableColumn id="4015" xr3:uid="{00000000-0010-0000-0000-0000AF0F0000}" name="Column4002"/>
    <tableColumn id="4016" xr3:uid="{00000000-0010-0000-0000-0000B00F0000}" name="Column4003"/>
    <tableColumn id="4017" xr3:uid="{00000000-0010-0000-0000-0000B10F0000}" name="Column4004"/>
    <tableColumn id="4018" xr3:uid="{00000000-0010-0000-0000-0000B20F0000}" name="Column4005"/>
    <tableColumn id="4019" xr3:uid="{00000000-0010-0000-0000-0000B30F0000}" name="Column4006"/>
    <tableColumn id="4020" xr3:uid="{00000000-0010-0000-0000-0000B40F0000}" name="Column4007"/>
    <tableColumn id="4021" xr3:uid="{00000000-0010-0000-0000-0000B50F0000}" name="Column4008"/>
    <tableColumn id="4022" xr3:uid="{00000000-0010-0000-0000-0000B60F0000}" name="Column4009"/>
    <tableColumn id="4023" xr3:uid="{00000000-0010-0000-0000-0000B70F0000}" name="Column4010"/>
    <tableColumn id="4024" xr3:uid="{00000000-0010-0000-0000-0000B80F0000}" name="Column4011"/>
    <tableColumn id="4025" xr3:uid="{00000000-0010-0000-0000-0000B90F0000}" name="Column4012"/>
    <tableColumn id="4026" xr3:uid="{00000000-0010-0000-0000-0000BA0F0000}" name="Column4013"/>
    <tableColumn id="4027" xr3:uid="{00000000-0010-0000-0000-0000BB0F0000}" name="Column4014"/>
    <tableColumn id="4028" xr3:uid="{00000000-0010-0000-0000-0000BC0F0000}" name="Column4015"/>
    <tableColumn id="4029" xr3:uid="{00000000-0010-0000-0000-0000BD0F0000}" name="Column4016"/>
    <tableColumn id="4030" xr3:uid="{00000000-0010-0000-0000-0000BE0F0000}" name="Column4017"/>
    <tableColumn id="4031" xr3:uid="{00000000-0010-0000-0000-0000BF0F0000}" name="Column4018"/>
    <tableColumn id="4032" xr3:uid="{00000000-0010-0000-0000-0000C00F0000}" name="Column4019"/>
    <tableColumn id="4033" xr3:uid="{00000000-0010-0000-0000-0000C10F0000}" name="Column4020"/>
    <tableColumn id="4034" xr3:uid="{00000000-0010-0000-0000-0000C20F0000}" name="Column4021"/>
    <tableColumn id="4035" xr3:uid="{00000000-0010-0000-0000-0000C30F0000}" name="Column4022"/>
    <tableColumn id="4036" xr3:uid="{00000000-0010-0000-0000-0000C40F0000}" name="Column4023"/>
    <tableColumn id="4037" xr3:uid="{00000000-0010-0000-0000-0000C50F0000}" name="Column4024"/>
    <tableColumn id="4038" xr3:uid="{00000000-0010-0000-0000-0000C60F0000}" name="Column4025"/>
    <tableColumn id="4039" xr3:uid="{00000000-0010-0000-0000-0000C70F0000}" name="Column4026"/>
    <tableColumn id="4040" xr3:uid="{00000000-0010-0000-0000-0000C80F0000}" name="Column4027"/>
    <tableColumn id="4041" xr3:uid="{00000000-0010-0000-0000-0000C90F0000}" name="Column4028"/>
    <tableColumn id="4042" xr3:uid="{00000000-0010-0000-0000-0000CA0F0000}" name="Column4029"/>
    <tableColumn id="4043" xr3:uid="{00000000-0010-0000-0000-0000CB0F0000}" name="Column4030"/>
    <tableColumn id="4044" xr3:uid="{00000000-0010-0000-0000-0000CC0F0000}" name="Column4031"/>
    <tableColumn id="4045" xr3:uid="{00000000-0010-0000-0000-0000CD0F0000}" name="Column4032"/>
    <tableColumn id="4046" xr3:uid="{00000000-0010-0000-0000-0000CE0F0000}" name="Column4033"/>
    <tableColumn id="4047" xr3:uid="{00000000-0010-0000-0000-0000CF0F0000}" name="Column4034"/>
    <tableColumn id="4048" xr3:uid="{00000000-0010-0000-0000-0000D00F0000}" name="Column4035"/>
    <tableColumn id="4049" xr3:uid="{00000000-0010-0000-0000-0000D10F0000}" name="Column4036"/>
    <tableColumn id="4050" xr3:uid="{00000000-0010-0000-0000-0000D20F0000}" name="Column4037"/>
    <tableColumn id="4051" xr3:uid="{00000000-0010-0000-0000-0000D30F0000}" name="Column4038"/>
    <tableColumn id="4052" xr3:uid="{00000000-0010-0000-0000-0000D40F0000}" name="Column4039"/>
    <tableColumn id="4053" xr3:uid="{00000000-0010-0000-0000-0000D50F0000}" name="Column4040"/>
    <tableColumn id="4054" xr3:uid="{00000000-0010-0000-0000-0000D60F0000}" name="Column4041"/>
    <tableColumn id="4055" xr3:uid="{00000000-0010-0000-0000-0000D70F0000}" name="Column4042"/>
    <tableColumn id="4056" xr3:uid="{00000000-0010-0000-0000-0000D80F0000}" name="Column4043"/>
    <tableColumn id="4057" xr3:uid="{00000000-0010-0000-0000-0000D90F0000}" name="Column4044"/>
    <tableColumn id="4058" xr3:uid="{00000000-0010-0000-0000-0000DA0F0000}" name="Column4045"/>
    <tableColumn id="4059" xr3:uid="{00000000-0010-0000-0000-0000DB0F0000}" name="Column4046"/>
    <tableColumn id="4060" xr3:uid="{00000000-0010-0000-0000-0000DC0F0000}" name="Column4047"/>
    <tableColumn id="4061" xr3:uid="{00000000-0010-0000-0000-0000DD0F0000}" name="Column4048"/>
    <tableColumn id="4062" xr3:uid="{00000000-0010-0000-0000-0000DE0F0000}" name="Column4049"/>
    <tableColumn id="4063" xr3:uid="{00000000-0010-0000-0000-0000DF0F0000}" name="Column4050"/>
    <tableColumn id="4064" xr3:uid="{00000000-0010-0000-0000-0000E00F0000}" name="Column4051"/>
    <tableColumn id="4065" xr3:uid="{00000000-0010-0000-0000-0000E10F0000}" name="Column4052"/>
    <tableColumn id="4066" xr3:uid="{00000000-0010-0000-0000-0000E20F0000}" name="Column4053"/>
    <tableColumn id="4067" xr3:uid="{00000000-0010-0000-0000-0000E30F0000}" name="Column4054"/>
    <tableColumn id="4068" xr3:uid="{00000000-0010-0000-0000-0000E40F0000}" name="Column4055"/>
    <tableColumn id="4069" xr3:uid="{00000000-0010-0000-0000-0000E50F0000}" name="Column4056"/>
    <tableColumn id="4070" xr3:uid="{00000000-0010-0000-0000-0000E60F0000}" name="Column4057"/>
    <tableColumn id="4071" xr3:uid="{00000000-0010-0000-0000-0000E70F0000}" name="Column4058"/>
    <tableColumn id="4072" xr3:uid="{00000000-0010-0000-0000-0000E80F0000}" name="Column4059"/>
    <tableColumn id="4073" xr3:uid="{00000000-0010-0000-0000-0000E90F0000}" name="Column4060"/>
    <tableColumn id="4074" xr3:uid="{00000000-0010-0000-0000-0000EA0F0000}" name="Column4061"/>
    <tableColumn id="4075" xr3:uid="{00000000-0010-0000-0000-0000EB0F0000}" name="Column4062"/>
    <tableColumn id="4076" xr3:uid="{00000000-0010-0000-0000-0000EC0F0000}" name="Column4063"/>
    <tableColumn id="4077" xr3:uid="{00000000-0010-0000-0000-0000ED0F0000}" name="Column4064"/>
    <tableColumn id="4078" xr3:uid="{00000000-0010-0000-0000-0000EE0F0000}" name="Column4065"/>
    <tableColumn id="4079" xr3:uid="{00000000-0010-0000-0000-0000EF0F0000}" name="Column4066"/>
    <tableColumn id="4080" xr3:uid="{00000000-0010-0000-0000-0000F00F0000}" name="Column4067"/>
    <tableColumn id="4081" xr3:uid="{00000000-0010-0000-0000-0000F10F0000}" name="Column4068"/>
    <tableColumn id="4082" xr3:uid="{00000000-0010-0000-0000-0000F20F0000}" name="Column4069"/>
    <tableColumn id="4083" xr3:uid="{00000000-0010-0000-0000-0000F30F0000}" name="Column4070"/>
    <tableColumn id="4084" xr3:uid="{00000000-0010-0000-0000-0000F40F0000}" name="Column4071"/>
    <tableColumn id="4085" xr3:uid="{00000000-0010-0000-0000-0000F50F0000}" name="Column4072"/>
    <tableColumn id="4086" xr3:uid="{00000000-0010-0000-0000-0000F60F0000}" name="Column4073"/>
    <tableColumn id="4087" xr3:uid="{00000000-0010-0000-0000-0000F70F0000}" name="Column4074"/>
    <tableColumn id="4088" xr3:uid="{00000000-0010-0000-0000-0000F80F0000}" name="Column4075"/>
    <tableColumn id="4089" xr3:uid="{00000000-0010-0000-0000-0000F90F0000}" name="Column4076"/>
    <tableColumn id="4090" xr3:uid="{00000000-0010-0000-0000-0000FA0F0000}" name="Column4077"/>
    <tableColumn id="4091" xr3:uid="{00000000-0010-0000-0000-0000FB0F0000}" name="Column4078"/>
    <tableColumn id="4092" xr3:uid="{00000000-0010-0000-0000-0000FC0F0000}" name="Column4079"/>
    <tableColumn id="4093" xr3:uid="{00000000-0010-0000-0000-0000FD0F0000}" name="Column4080"/>
    <tableColumn id="4094" xr3:uid="{00000000-0010-0000-0000-0000FE0F0000}" name="Column4081"/>
    <tableColumn id="4095" xr3:uid="{00000000-0010-0000-0000-0000FF0F0000}" name="Column4082"/>
    <tableColumn id="4096" xr3:uid="{00000000-0010-0000-0000-000000100000}" name="Column4083"/>
    <tableColumn id="4097" xr3:uid="{00000000-0010-0000-0000-000001100000}" name="Column4084"/>
    <tableColumn id="4098" xr3:uid="{00000000-0010-0000-0000-000002100000}" name="Column4085"/>
    <tableColumn id="4099" xr3:uid="{00000000-0010-0000-0000-000003100000}" name="Column4086"/>
    <tableColumn id="4100" xr3:uid="{00000000-0010-0000-0000-000004100000}" name="Column4087"/>
    <tableColumn id="4101" xr3:uid="{00000000-0010-0000-0000-000005100000}" name="Column4088"/>
    <tableColumn id="4102" xr3:uid="{00000000-0010-0000-0000-000006100000}" name="Column4089"/>
    <tableColumn id="4103" xr3:uid="{00000000-0010-0000-0000-000007100000}" name="Column4090"/>
    <tableColumn id="4104" xr3:uid="{00000000-0010-0000-0000-000008100000}" name="Column4091"/>
    <tableColumn id="4105" xr3:uid="{00000000-0010-0000-0000-000009100000}" name="Column4092"/>
    <tableColumn id="4106" xr3:uid="{00000000-0010-0000-0000-00000A100000}" name="Column4093"/>
    <tableColumn id="4107" xr3:uid="{00000000-0010-0000-0000-00000B100000}" name="Column4094"/>
    <tableColumn id="4108" xr3:uid="{00000000-0010-0000-0000-00000C100000}" name="Column4095"/>
    <tableColumn id="4109" xr3:uid="{00000000-0010-0000-0000-00000D100000}" name="Column4096"/>
    <tableColumn id="4110" xr3:uid="{00000000-0010-0000-0000-00000E100000}" name="Column4097"/>
    <tableColumn id="4111" xr3:uid="{00000000-0010-0000-0000-00000F100000}" name="Column4098"/>
    <tableColumn id="4112" xr3:uid="{00000000-0010-0000-0000-000010100000}" name="Column4099"/>
    <tableColumn id="4113" xr3:uid="{00000000-0010-0000-0000-000011100000}" name="Column4100"/>
    <tableColumn id="4114" xr3:uid="{00000000-0010-0000-0000-000012100000}" name="Column4101"/>
    <tableColumn id="4115" xr3:uid="{00000000-0010-0000-0000-000013100000}" name="Column4102"/>
    <tableColumn id="4116" xr3:uid="{00000000-0010-0000-0000-000014100000}" name="Column4103"/>
    <tableColumn id="4117" xr3:uid="{00000000-0010-0000-0000-000015100000}" name="Column4104"/>
    <tableColumn id="4118" xr3:uid="{00000000-0010-0000-0000-000016100000}" name="Column4105"/>
    <tableColumn id="4119" xr3:uid="{00000000-0010-0000-0000-000017100000}" name="Column4106"/>
    <tableColumn id="4120" xr3:uid="{00000000-0010-0000-0000-000018100000}" name="Column4107"/>
    <tableColumn id="4121" xr3:uid="{00000000-0010-0000-0000-000019100000}" name="Column4108"/>
    <tableColumn id="4122" xr3:uid="{00000000-0010-0000-0000-00001A100000}" name="Column4109"/>
    <tableColumn id="4123" xr3:uid="{00000000-0010-0000-0000-00001B100000}" name="Column4110"/>
    <tableColumn id="4124" xr3:uid="{00000000-0010-0000-0000-00001C100000}" name="Column4111"/>
    <tableColumn id="4125" xr3:uid="{00000000-0010-0000-0000-00001D100000}" name="Column4112"/>
    <tableColumn id="4126" xr3:uid="{00000000-0010-0000-0000-00001E100000}" name="Column4113"/>
    <tableColumn id="4127" xr3:uid="{00000000-0010-0000-0000-00001F100000}" name="Column4114"/>
    <tableColumn id="4128" xr3:uid="{00000000-0010-0000-0000-000020100000}" name="Column4115"/>
    <tableColumn id="4129" xr3:uid="{00000000-0010-0000-0000-000021100000}" name="Column4116"/>
    <tableColumn id="4130" xr3:uid="{00000000-0010-0000-0000-000022100000}" name="Column4117"/>
    <tableColumn id="4131" xr3:uid="{00000000-0010-0000-0000-000023100000}" name="Column4118"/>
    <tableColumn id="4132" xr3:uid="{00000000-0010-0000-0000-000024100000}" name="Column4119"/>
    <tableColumn id="4133" xr3:uid="{00000000-0010-0000-0000-000025100000}" name="Column4120"/>
    <tableColumn id="4134" xr3:uid="{00000000-0010-0000-0000-000026100000}" name="Column4121"/>
    <tableColumn id="4135" xr3:uid="{00000000-0010-0000-0000-000027100000}" name="Column4122"/>
    <tableColumn id="4136" xr3:uid="{00000000-0010-0000-0000-000028100000}" name="Column4123"/>
    <tableColumn id="4137" xr3:uid="{00000000-0010-0000-0000-000029100000}" name="Column4124"/>
    <tableColumn id="4138" xr3:uid="{00000000-0010-0000-0000-00002A100000}" name="Column4125"/>
    <tableColumn id="4139" xr3:uid="{00000000-0010-0000-0000-00002B100000}" name="Column4126"/>
    <tableColumn id="4140" xr3:uid="{00000000-0010-0000-0000-00002C100000}" name="Column4127"/>
    <tableColumn id="4141" xr3:uid="{00000000-0010-0000-0000-00002D100000}" name="Column4128"/>
    <tableColumn id="4142" xr3:uid="{00000000-0010-0000-0000-00002E100000}" name="Column4129"/>
    <tableColumn id="4143" xr3:uid="{00000000-0010-0000-0000-00002F100000}" name="Column4130"/>
    <tableColumn id="4144" xr3:uid="{00000000-0010-0000-0000-000030100000}" name="Column4131"/>
    <tableColumn id="4145" xr3:uid="{00000000-0010-0000-0000-000031100000}" name="Column4132"/>
    <tableColumn id="4146" xr3:uid="{00000000-0010-0000-0000-000032100000}" name="Column4133"/>
    <tableColumn id="4147" xr3:uid="{00000000-0010-0000-0000-000033100000}" name="Column4134"/>
    <tableColumn id="4148" xr3:uid="{00000000-0010-0000-0000-000034100000}" name="Column4135"/>
    <tableColumn id="4149" xr3:uid="{00000000-0010-0000-0000-000035100000}" name="Column4136"/>
    <tableColumn id="4150" xr3:uid="{00000000-0010-0000-0000-000036100000}" name="Column4137"/>
    <tableColumn id="4151" xr3:uid="{00000000-0010-0000-0000-000037100000}" name="Column4138"/>
    <tableColumn id="4152" xr3:uid="{00000000-0010-0000-0000-000038100000}" name="Column4139"/>
    <tableColumn id="4153" xr3:uid="{00000000-0010-0000-0000-000039100000}" name="Column4140"/>
    <tableColumn id="4154" xr3:uid="{00000000-0010-0000-0000-00003A100000}" name="Column4141"/>
    <tableColumn id="4155" xr3:uid="{00000000-0010-0000-0000-00003B100000}" name="Column4142"/>
    <tableColumn id="4156" xr3:uid="{00000000-0010-0000-0000-00003C100000}" name="Column4143"/>
    <tableColumn id="4157" xr3:uid="{00000000-0010-0000-0000-00003D100000}" name="Column4144"/>
    <tableColumn id="4158" xr3:uid="{00000000-0010-0000-0000-00003E100000}" name="Column4145"/>
    <tableColumn id="4159" xr3:uid="{00000000-0010-0000-0000-00003F100000}" name="Column4146"/>
    <tableColumn id="4160" xr3:uid="{00000000-0010-0000-0000-000040100000}" name="Column4147"/>
    <tableColumn id="4161" xr3:uid="{00000000-0010-0000-0000-000041100000}" name="Column4148"/>
    <tableColumn id="4162" xr3:uid="{00000000-0010-0000-0000-000042100000}" name="Column4149"/>
    <tableColumn id="4163" xr3:uid="{00000000-0010-0000-0000-000043100000}" name="Column4150"/>
    <tableColumn id="4164" xr3:uid="{00000000-0010-0000-0000-000044100000}" name="Column4151"/>
    <tableColumn id="4165" xr3:uid="{00000000-0010-0000-0000-000045100000}" name="Column4152"/>
    <tableColumn id="4166" xr3:uid="{00000000-0010-0000-0000-000046100000}" name="Column4153"/>
    <tableColumn id="4167" xr3:uid="{00000000-0010-0000-0000-000047100000}" name="Column4154"/>
    <tableColumn id="4168" xr3:uid="{00000000-0010-0000-0000-000048100000}" name="Column4155"/>
    <tableColumn id="4169" xr3:uid="{00000000-0010-0000-0000-000049100000}" name="Column4156"/>
    <tableColumn id="4170" xr3:uid="{00000000-0010-0000-0000-00004A100000}" name="Column4157"/>
    <tableColumn id="4171" xr3:uid="{00000000-0010-0000-0000-00004B100000}" name="Column4158"/>
    <tableColumn id="4172" xr3:uid="{00000000-0010-0000-0000-00004C100000}" name="Column4159"/>
    <tableColumn id="4173" xr3:uid="{00000000-0010-0000-0000-00004D100000}" name="Column4160"/>
    <tableColumn id="4174" xr3:uid="{00000000-0010-0000-0000-00004E100000}" name="Column4161"/>
    <tableColumn id="4175" xr3:uid="{00000000-0010-0000-0000-00004F100000}" name="Column4162"/>
    <tableColumn id="4176" xr3:uid="{00000000-0010-0000-0000-000050100000}" name="Column4163"/>
    <tableColumn id="4177" xr3:uid="{00000000-0010-0000-0000-000051100000}" name="Column4164"/>
    <tableColumn id="4178" xr3:uid="{00000000-0010-0000-0000-000052100000}" name="Column4165"/>
    <tableColumn id="4179" xr3:uid="{00000000-0010-0000-0000-000053100000}" name="Column4166"/>
    <tableColumn id="4180" xr3:uid="{00000000-0010-0000-0000-000054100000}" name="Column4167"/>
    <tableColumn id="4181" xr3:uid="{00000000-0010-0000-0000-000055100000}" name="Column4168"/>
    <tableColumn id="4182" xr3:uid="{00000000-0010-0000-0000-000056100000}" name="Column4169"/>
    <tableColumn id="4183" xr3:uid="{00000000-0010-0000-0000-000057100000}" name="Column4170"/>
    <tableColumn id="4184" xr3:uid="{00000000-0010-0000-0000-000058100000}" name="Column4171"/>
    <tableColumn id="4185" xr3:uid="{00000000-0010-0000-0000-000059100000}" name="Column4172"/>
    <tableColumn id="4186" xr3:uid="{00000000-0010-0000-0000-00005A100000}" name="Column4173"/>
    <tableColumn id="4187" xr3:uid="{00000000-0010-0000-0000-00005B100000}" name="Column4174"/>
    <tableColumn id="4188" xr3:uid="{00000000-0010-0000-0000-00005C100000}" name="Column4175"/>
    <tableColumn id="4189" xr3:uid="{00000000-0010-0000-0000-00005D100000}" name="Column4176"/>
    <tableColumn id="4190" xr3:uid="{00000000-0010-0000-0000-00005E100000}" name="Column4177"/>
    <tableColumn id="4191" xr3:uid="{00000000-0010-0000-0000-00005F100000}" name="Column4178"/>
    <tableColumn id="4192" xr3:uid="{00000000-0010-0000-0000-000060100000}" name="Column4179"/>
    <tableColumn id="4193" xr3:uid="{00000000-0010-0000-0000-000061100000}" name="Column4180"/>
    <tableColumn id="4194" xr3:uid="{00000000-0010-0000-0000-000062100000}" name="Column4181"/>
    <tableColumn id="4195" xr3:uid="{00000000-0010-0000-0000-000063100000}" name="Column4182"/>
    <tableColumn id="4196" xr3:uid="{00000000-0010-0000-0000-000064100000}" name="Column4183"/>
    <tableColumn id="4197" xr3:uid="{00000000-0010-0000-0000-000065100000}" name="Column4184"/>
    <tableColumn id="4198" xr3:uid="{00000000-0010-0000-0000-000066100000}" name="Column4185"/>
    <tableColumn id="4199" xr3:uid="{00000000-0010-0000-0000-000067100000}" name="Column4186"/>
    <tableColumn id="4200" xr3:uid="{00000000-0010-0000-0000-000068100000}" name="Column4187"/>
    <tableColumn id="4201" xr3:uid="{00000000-0010-0000-0000-000069100000}" name="Column4188"/>
    <tableColumn id="4202" xr3:uid="{00000000-0010-0000-0000-00006A100000}" name="Column4189"/>
    <tableColumn id="4203" xr3:uid="{00000000-0010-0000-0000-00006B100000}" name="Column4190"/>
    <tableColumn id="4204" xr3:uid="{00000000-0010-0000-0000-00006C100000}" name="Column4191"/>
    <tableColumn id="4205" xr3:uid="{00000000-0010-0000-0000-00006D100000}" name="Column4192"/>
    <tableColumn id="4206" xr3:uid="{00000000-0010-0000-0000-00006E100000}" name="Column4193"/>
    <tableColumn id="4207" xr3:uid="{00000000-0010-0000-0000-00006F100000}" name="Column4194"/>
    <tableColumn id="4208" xr3:uid="{00000000-0010-0000-0000-000070100000}" name="Column4195"/>
    <tableColumn id="4209" xr3:uid="{00000000-0010-0000-0000-000071100000}" name="Column4196"/>
    <tableColumn id="4210" xr3:uid="{00000000-0010-0000-0000-000072100000}" name="Column4197"/>
    <tableColumn id="4211" xr3:uid="{00000000-0010-0000-0000-000073100000}" name="Column4198"/>
    <tableColumn id="4212" xr3:uid="{00000000-0010-0000-0000-000074100000}" name="Column4199"/>
    <tableColumn id="4213" xr3:uid="{00000000-0010-0000-0000-000075100000}" name="Column4200"/>
    <tableColumn id="4214" xr3:uid="{00000000-0010-0000-0000-000076100000}" name="Column4201"/>
    <tableColumn id="4215" xr3:uid="{00000000-0010-0000-0000-000077100000}" name="Column4202"/>
    <tableColumn id="4216" xr3:uid="{00000000-0010-0000-0000-000078100000}" name="Column4203"/>
    <tableColumn id="4217" xr3:uid="{00000000-0010-0000-0000-000079100000}" name="Column4204"/>
    <tableColumn id="4218" xr3:uid="{00000000-0010-0000-0000-00007A100000}" name="Column4205"/>
    <tableColumn id="4219" xr3:uid="{00000000-0010-0000-0000-00007B100000}" name="Column4206"/>
    <tableColumn id="4220" xr3:uid="{00000000-0010-0000-0000-00007C100000}" name="Column4207"/>
    <tableColumn id="4221" xr3:uid="{00000000-0010-0000-0000-00007D100000}" name="Column4208"/>
    <tableColumn id="4222" xr3:uid="{00000000-0010-0000-0000-00007E100000}" name="Column4209"/>
    <tableColumn id="4223" xr3:uid="{00000000-0010-0000-0000-00007F100000}" name="Column4210"/>
    <tableColumn id="4224" xr3:uid="{00000000-0010-0000-0000-000080100000}" name="Column4211"/>
    <tableColumn id="4225" xr3:uid="{00000000-0010-0000-0000-000081100000}" name="Column4212"/>
    <tableColumn id="4226" xr3:uid="{00000000-0010-0000-0000-000082100000}" name="Column4213"/>
    <tableColumn id="4227" xr3:uid="{00000000-0010-0000-0000-000083100000}" name="Column4214"/>
    <tableColumn id="4228" xr3:uid="{00000000-0010-0000-0000-000084100000}" name="Column4215"/>
    <tableColumn id="4229" xr3:uid="{00000000-0010-0000-0000-000085100000}" name="Column4216"/>
    <tableColumn id="4230" xr3:uid="{00000000-0010-0000-0000-000086100000}" name="Column4217"/>
    <tableColumn id="4231" xr3:uid="{00000000-0010-0000-0000-000087100000}" name="Column4218"/>
    <tableColumn id="4232" xr3:uid="{00000000-0010-0000-0000-000088100000}" name="Column4219"/>
    <tableColumn id="4233" xr3:uid="{00000000-0010-0000-0000-000089100000}" name="Column4220"/>
    <tableColumn id="4234" xr3:uid="{00000000-0010-0000-0000-00008A100000}" name="Column4221"/>
    <tableColumn id="4235" xr3:uid="{00000000-0010-0000-0000-00008B100000}" name="Column4222"/>
    <tableColumn id="4236" xr3:uid="{00000000-0010-0000-0000-00008C100000}" name="Column4223"/>
    <tableColumn id="4237" xr3:uid="{00000000-0010-0000-0000-00008D100000}" name="Column4224"/>
    <tableColumn id="4238" xr3:uid="{00000000-0010-0000-0000-00008E100000}" name="Column4225"/>
    <tableColumn id="4239" xr3:uid="{00000000-0010-0000-0000-00008F100000}" name="Column4226"/>
    <tableColumn id="4240" xr3:uid="{00000000-0010-0000-0000-000090100000}" name="Column4227"/>
    <tableColumn id="4241" xr3:uid="{00000000-0010-0000-0000-000091100000}" name="Column4228"/>
    <tableColumn id="4242" xr3:uid="{00000000-0010-0000-0000-000092100000}" name="Column4229"/>
    <tableColumn id="4243" xr3:uid="{00000000-0010-0000-0000-000093100000}" name="Column4230"/>
    <tableColumn id="4244" xr3:uid="{00000000-0010-0000-0000-000094100000}" name="Column4231"/>
    <tableColumn id="4245" xr3:uid="{00000000-0010-0000-0000-000095100000}" name="Column4232"/>
    <tableColumn id="4246" xr3:uid="{00000000-0010-0000-0000-000096100000}" name="Column4233"/>
    <tableColumn id="4247" xr3:uid="{00000000-0010-0000-0000-000097100000}" name="Column4234"/>
    <tableColumn id="4248" xr3:uid="{00000000-0010-0000-0000-000098100000}" name="Column4235"/>
    <tableColumn id="4249" xr3:uid="{00000000-0010-0000-0000-000099100000}" name="Column4236"/>
    <tableColumn id="4250" xr3:uid="{00000000-0010-0000-0000-00009A100000}" name="Column4237"/>
    <tableColumn id="4251" xr3:uid="{00000000-0010-0000-0000-00009B100000}" name="Column4238"/>
    <tableColumn id="4252" xr3:uid="{00000000-0010-0000-0000-00009C100000}" name="Column4239"/>
    <tableColumn id="4253" xr3:uid="{00000000-0010-0000-0000-00009D100000}" name="Column4240"/>
    <tableColumn id="4254" xr3:uid="{00000000-0010-0000-0000-00009E100000}" name="Column4241"/>
    <tableColumn id="4255" xr3:uid="{00000000-0010-0000-0000-00009F100000}" name="Column4242"/>
    <tableColumn id="4256" xr3:uid="{00000000-0010-0000-0000-0000A0100000}" name="Column4243"/>
    <tableColumn id="4257" xr3:uid="{00000000-0010-0000-0000-0000A1100000}" name="Column4244"/>
    <tableColumn id="4258" xr3:uid="{00000000-0010-0000-0000-0000A2100000}" name="Column4245"/>
    <tableColumn id="4259" xr3:uid="{00000000-0010-0000-0000-0000A3100000}" name="Column4246"/>
    <tableColumn id="4260" xr3:uid="{00000000-0010-0000-0000-0000A4100000}" name="Column4247"/>
    <tableColumn id="4261" xr3:uid="{00000000-0010-0000-0000-0000A5100000}" name="Column4248"/>
    <tableColumn id="4262" xr3:uid="{00000000-0010-0000-0000-0000A6100000}" name="Column4249"/>
    <tableColumn id="4263" xr3:uid="{00000000-0010-0000-0000-0000A7100000}" name="Column4250"/>
    <tableColumn id="4264" xr3:uid="{00000000-0010-0000-0000-0000A8100000}" name="Column4251"/>
    <tableColumn id="4265" xr3:uid="{00000000-0010-0000-0000-0000A9100000}" name="Column4252"/>
    <tableColumn id="4266" xr3:uid="{00000000-0010-0000-0000-0000AA100000}" name="Column4253"/>
    <tableColumn id="4267" xr3:uid="{00000000-0010-0000-0000-0000AB100000}" name="Column4254"/>
    <tableColumn id="4268" xr3:uid="{00000000-0010-0000-0000-0000AC100000}" name="Column4255"/>
    <tableColumn id="4269" xr3:uid="{00000000-0010-0000-0000-0000AD100000}" name="Column4256"/>
    <tableColumn id="4270" xr3:uid="{00000000-0010-0000-0000-0000AE100000}" name="Column4257"/>
    <tableColumn id="4271" xr3:uid="{00000000-0010-0000-0000-0000AF100000}" name="Column4258"/>
    <tableColumn id="4272" xr3:uid="{00000000-0010-0000-0000-0000B0100000}" name="Column4259"/>
    <tableColumn id="4273" xr3:uid="{00000000-0010-0000-0000-0000B1100000}" name="Column4260"/>
    <tableColumn id="4274" xr3:uid="{00000000-0010-0000-0000-0000B2100000}" name="Column4261"/>
    <tableColumn id="4275" xr3:uid="{00000000-0010-0000-0000-0000B3100000}" name="Column4262"/>
    <tableColumn id="4276" xr3:uid="{00000000-0010-0000-0000-0000B4100000}" name="Column4263"/>
    <tableColumn id="4277" xr3:uid="{00000000-0010-0000-0000-0000B5100000}" name="Column4264"/>
    <tableColumn id="4278" xr3:uid="{00000000-0010-0000-0000-0000B6100000}" name="Column4265"/>
    <tableColumn id="4279" xr3:uid="{00000000-0010-0000-0000-0000B7100000}" name="Column4266"/>
    <tableColumn id="4280" xr3:uid="{00000000-0010-0000-0000-0000B8100000}" name="Column4267"/>
    <tableColumn id="4281" xr3:uid="{00000000-0010-0000-0000-0000B9100000}" name="Column4268"/>
    <tableColumn id="4282" xr3:uid="{00000000-0010-0000-0000-0000BA100000}" name="Column4269"/>
    <tableColumn id="4283" xr3:uid="{00000000-0010-0000-0000-0000BB100000}" name="Column4270"/>
    <tableColumn id="4284" xr3:uid="{00000000-0010-0000-0000-0000BC100000}" name="Column4271"/>
    <tableColumn id="4285" xr3:uid="{00000000-0010-0000-0000-0000BD100000}" name="Column4272"/>
    <tableColumn id="4286" xr3:uid="{00000000-0010-0000-0000-0000BE100000}" name="Column4273"/>
    <tableColumn id="4287" xr3:uid="{00000000-0010-0000-0000-0000BF100000}" name="Column4274"/>
    <tableColumn id="4288" xr3:uid="{00000000-0010-0000-0000-0000C0100000}" name="Column4275"/>
    <tableColumn id="4289" xr3:uid="{00000000-0010-0000-0000-0000C1100000}" name="Column4276"/>
    <tableColumn id="4290" xr3:uid="{00000000-0010-0000-0000-0000C2100000}" name="Column4277"/>
    <tableColumn id="4291" xr3:uid="{00000000-0010-0000-0000-0000C3100000}" name="Column4278"/>
    <tableColumn id="4292" xr3:uid="{00000000-0010-0000-0000-0000C4100000}" name="Column4279"/>
    <tableColumn id="4293" xr3:uid="{00000000-0010-0000-0000-0000C5100000}" name="Column4280"/>
    <tableColumn id="4294" xr3:uid="{00000000-0010-0000-0000-0000C6100000}" name="Column4281"/>
    <tableColumn id="4295" xr3:uid="{00000000-0010-0000-0000-0000C7100000}" name="Column4282"/>
    <tableColumn id="4296" xr3:uid="{00000000-0010-0000-0000-0000C8100000}" name="Column4283"/>
    <tableColumn id="4297" xr3:uid="{00000000-0010-0000-0000-0000C9100000}" name="Column4284"/>
    <tableColumn id="4298" xr3:uid="{00000000-0010-0000-0000-0000CA100000}" name="Column4285"/>
    <tableColumn id="4299" xr3:uid="{00000000-0010-0000-0000-0000CB100000}" name="Column4286"/>
    <tableColumn id="4300" xr3:uid="{00000000-0010-0000-0000-0000CC100000}" name="Column4287"/>
    <tableColumn id="4301" xr3:uid="{00000000-0010-0000-0000-0000CD100000}" name="Column4288"/>
    <tableColumn id="4302" xr3:uid="{00000000-0010-0000-0000-0000CE100000}" name="Column4289"/>
    <tableColumn id="4303" xr3:uid="{00000000-0010-0000-0000-0000CF100000}" name="Column4290"/>
    <tableColumn id="4304" xr3:uid="{00000000-0010-0000-0000-0000D0100000}" name="Column4291"/>
    <tableColumn id="4305" xr3:uid="{00000000-0010-0000-0000-0000D1100000}" name="Column4292"/>
    <tableColumn id="4306" xr3:uid="{00000000-0010-0000-0000-0000D2100000}" name="Column4293"/>
    <tableColumn id="4307" xr3:uid="{00000000-0010-0000-0000-0000D3100000}" name="Column4294"/>
    <tableColumn id="4308" xr3:uid="{00000000-0010-0000-0000-0000D4100000}" name="Column4295"/>
    <tableColumn id="4309" xr3:uid="{00000000-0010-0000-0000-0000D5100000}" name="Column4296"/>
    <tableColumn id="4310" xr3:uid="{00000000-0010-0000-0000-0000D6100000}" name="Column4297"/>
    <tableColumn id="4311" xr3:uid="{00000000-0010-0000-0000-0000D7100000}" name="Column4298"/>
    <tableColumn id="4312" xr3:uid="{00000000-0010-0000-0000-0000D8100000}" name="Column4299"/>
    <tableColumn id="4313" xr3:uid="{00000000-0010-0000-0000-0000D9100000}" name="Column4300"/>
    <tableColumn id="4314" xr3:uid="{00000000-0010-0000-0000-0000DA100000}" name="Column4301"/>
    <tableColumn id="4315" xr3:uid="{00000000-0010-0000-0000-0000DB100000}" name="Column4302"/>
    <tableColumn id="4316" xr3:uid="{00000000-0010-0000-0000-0000DC100000}" name="Column4303"/>
    <tableColumn id="4317" xr3:uid="{00000000-0010-0000-0000-0000DD100000}" name="Column4304"/>
    <tableColumn id="4318" xr3:uid="{00000000-0010-0000-0000-0000DE100000}" name="Column4305"/>
    <tableColumn id="4319" xr3:uid="{00000000-0010-0000-0000-0000DF100000}" name="Column4306"/>
    <tableColumn id="4320" xr3:uid="{00000000-0010-0000-0000-0000E0100000}" name="Column4307"/>
    <tableColumn id="4321" xr3:uid="{00000000-0010-0000-0000-0000E1100000}" name="Column4308"/>
    <tableColumn id="4322" xr3:uid="{00000000-0010-0000-0000-0000E2100000}" name="Column4309"/>
    <tableColumn id="4323" xr3:uid="{00000000-0010-0000-0000-0000E3100000}" name="Column4310"/>
    <tableColumn id="4324" xr3:uid="{00000000-0010-0000-0000-0000E4100000}" name="Column4311"/>
    <tableColumn id="4325" xr3:uid="{00000000-0010-0000-0000-0000E5100000}" name="Column4312"/>
    <tableColumn id="4326" xr3:uid="{00000000-0010-0000-0000-0000E6100000}" name="Column4313"/>
    <tableColumn id="4327" xr3:uid="{00000000-0010-0000-0000-0000E7100000}" name="Column4314"/>
    <tableColumn id="4328" xr3:uid="{00000000-0010-0000-0000-0000E8100000}" name="Column4315"/>
    <tableColumn id="4329" xr3:uid="{00000000-0010-0000-0000-0000E9100000}" name="Column4316"/>
    <tableColumn id="4330" xr3:uid="{00000000-0010-0000-0000-0000EA100000}" name="Column4317"/>
    <tableColumn id="4331" xr3:uid="{00000000-0010-0000-0000-0000EB100000}" name="Column4318"/>
    <tableColumn id="4332" xr3:uid="{00000000-0010-0000-0000-0000EC100000}" name="Column4319"/>
    <tableColumn id="4333" xr3:uid="{00000000-0010-0000-0000-0000ED100000}" name="Column4320"/>
    <tableColumn id="4334" xr3:uid="{00000000-0010-0000-0000-0000EE100000}" name="Column4321"/>
    <tableColumn id="4335" xr3:uid="{00000000-0010-0000-0000-0000EF100000}" name="Column4322"/>
    <tableColumn id="4336" xr3:uid="{00000000-0010-0000-0000-0000F0100000}" name="Column4323"/>
    <tableColumn id="4337" xr3:uid="{00000000-0010-0000-0000-0000F1100000}" name="Column4324"/>
    <tableColumn id="4338" xr3:uid="{00000000-0010-0000-0000-0000F2100000}" name="Column4325"/>
    <tableColumn id="4339" xr3:uid="{00000000-0010-0000-0000-0000F3100000}" name="Column4326"/>
    <tableColumn id="4340" xr3:uid="{00000000-0010-0000-0000-0000F4100000}" name="Column4327"/>
    <tableColumn id="4341" xr3:uid="{00000000-0010-0000-0000-0000F5100000}" name="Column4328"/>
    <tableColumn id="4342" xr3:uid="{00000000-0010-0000-0000-0000F6100000}" name="Column4329"/>
    <tableColumn id="4343" xr3:uid="{00000000-0010-0000-0000-0000F7100000}" name="Column4330"/>
    <tableColumn id="4344" xr3:uid="{00000000-0010-0000-0000-0000F8100000}" name="Column4331"/>
    <tableColumn id="4345" xr3:uid="{00000000-0010-0000-0000-0000F9100000}" name="Column4332"/>
    <tableColumn id="4346" xr3:uid="{00000000-0010-0000-0000-0000FA100000}" name="Column4333"/>
    <tableColumn id="4347" xr3:uid="{00000000-0010-0000-0000-0000FB100000}" name="Column4334"/>
    <tableColumn id="4348" xr3:uid="{00000000-0010-0000-0000-0000FC100000}" name="Column4335"/>
    <tableColumn id="4349" xr3:uid="{00000000-0010-0000-0000-0000FD100000}" name="Column4336"/>
    <tableColumn id="4350" xr3:uid="{00000000-0010-0000-0000-0000FE100000}" name="Column4337"/>
    <tableColumn id="4351" xr3:uid="{00000000-0010-0000-0000-0000FF100000}" name="Column4338"/>
    <tableColumn id="4352" xr3:uid="{00000000-0010-0000-0000-000000110000}" name="Column4339"/>
    <tableColumn id="4353" xr3:uid="{00000000-0010-0000-0000-000001110000}" name="Column4340"/>
    <tableColumn id="4354" xr3:uid="{00000000-0010-0000-0000-000002110000}" name="Column4341"/>
    <tableColumn id="4355" xr3:uid="{00000000-0010-0000-0000-000003110000}" name="Column4342"/>
    <tableColumn id="4356" xr3:uid="{00000000-0010-0000-0000-000004110000}" name="Column4343"/>
    <tableColumn id="4357" xr3:uid="{00000000-0010-0000-0000-000005110000}" name="Column4344"/>
    <tableColumn id="4358" xr3:uid="{00000000-0010-0000-0000-000006110000}" name="Column4345"/>
    <tableColumn id="4359" xr3:uid="{00000000-0010-0000-0000-000007110000}" name="Column4346"/>
    <tableColumn id="4360" xr3:uid="{00000000-0010-0000-0000-000008110000}" name="Column4347"/>
    <tableColumn id="4361" xr3:uid="{00000000-0010-0000-0000-000009110000}" name="Column4348"/>
    <tableColumn id="4362" xr3:uid="{00000000-0010-0000-0000-00000A110000}" name="Column4349"/>
    <tableColumn id="4363" xr3:uid="{00000000-0010-0000-0000-00000B110000}" name="Column4350"/>
    <tableColumn id="4364" xr3:uid="{00000000-0010-0000-0000-00000C110000}" name="Column4351"/>
    <tableColumn id="4365" xr3:uid="{00000000-0010-0000-0000-00000D110000}" name="Column4352"/>
    <tableColumn id="4366" xr3:uid="{00000000-0010-0000-0000-00000E110000}" name="Column4353"/>
    <tableColumn id="4367" xr3:uid="{00000000-0010-0000-0000-00000F110000}" name="Column4354"/>
    <tableColumn id="4368" xr3:uid="{00000000-0010-0000-0000-000010110000}" name="Column4355"/>
    <tableColumn id="4369" xr3:uid="{00000000-0010-0000-0000-000011110000}" name="Column4356"/>
    <tableColumn id="4370" xr3:uid="{00000000-0010-0000-0000-000012110000}" name="Column4357"/>
    <tableColumn id="4371" xr3:uid="{00000000-0010-0000-0000-000013110000}" name="Column4358"/>
    <tableColumn id="4372" xr3:uid="{00000000-0010-0000-0000-000014110000}" name="Column4359"/>
    <tableColumn id="4373" xr3:uid="{00000000-0010-0000-0000-000015110000}" name="Column4360"/>
    <tableColumn id="4374" xr3:uid="{00000000-0010-0000-0000-000016110000}" name="Column4361"/>
    <tableColumn id="4375" xr3:uid="{00000000-0010-0000-0000-000017110000}" name="Column4362"/>
    <tableColumn id="4376" xr3:uid="{00000000-0010-0000-0000-000018110000}" name="Column4363"/>
    <tableColumn id="4377" xr3:uid="{00000000-0010-0000-0000-000019110000}" name="Column4364"/>
    <tableColumn id="4378" xr3:uid="{00000000-0010-0000-0000-00001A110000}" name="Column4365"/>
    <tableColumn id="4379" xr3:uid="{00000000-0010-0000-0000-00001B110000}" name="Column4366"/>
    <tableColumn id="4380" xr3:uid="{00000000-0010-0000-0000-00001C110000}" name="Column4367"/>
    <tableColumn id="4381" xr3:uid="{00000000-0010-0000-0000-00001D110000}" name="Column4368"/>
    <tableColumn id="4382" xr3:uid="{00000000-0010-0000-0000-00001E110000}" name="Column4369"/>
    <tableColumn id="4383" xr3:uid="{00000000-0010-0000-0000-00001F110000}" name="Column4370"/>
    <tableColumn id="4384" xr3:uid="{00000000-0010-0000-0000-000020110000}" name="Column4371"/>
    <tableColumn id="4385" xr3:uid="{00000000-0010-0000-0000-000021110000}" name="Column4372"/>
    <tableColumn id="4386" xr3:uid="{00000000-0010-0000-0000-000022110000}" name="Column4373"/>
    <tableColumn id="4387" xr3:uid="{00000000-0010-0000-0000-000023110000}" name="Column4374"/>
    <tableColumn id="4388" xr3:uid="{00000000-0010-0000-0000-000024110000}" name="Column4375"/>
    <tableColumn id="4389" xr3:uid="{00000000-0010-0000-0000-000025110000}" name="Column4376"/>
    <tableColumn id="4390" xr3:uid="{00000000-0010-0000-0000-000026110000}" name="Column4377"/>
    <tableColumn id="4391" xr3:uid="{00000000-0010-0000-0000-000027110000}" name="Column4378"/>
    <tableColumn id="4392" xr3:uid="{00000000-0010-0000-0000-000028110000}" name="Column4379"/>
    <tableColumn id="4393" xr3:uid="{00000000-0010-0000-0000-000029110000}" name="Column4380"/>
    <tableColumn id="4394" xr3:uid="{00000000-0010-0000-0000-00002A110000}" name="Column4381"/>
    <tableColumn id="4395" xr3:uid="{00000000-0010-0000-0000-00002B110000}" name="Column4382"/>
    <tableColumn id="4396" xr3:uid="{00000000-0010-0000-0000-00002C110000}" name="Column4383"/>
    <tableColumn id="4397" xr3:uid="{00000000-0010-0000-0000-00002D110000}" name="Column4384"/>
    <tableColumn id="4398" xr3:uid="{00000000-0010-0000-0000-00002E110000}" name="Column4385"/>
    <tableColumn id="4399" xr3:uid="{00000000-0010-0000-0000-00002F110000}" name="Column4386"/>
    <tableColumn id="4400" xr3:uid="{00000000-0010-0000-0000-000030110000}" name="Column4387"/>
    <tableColumn id="4401" xr3:uid="{00000000-0010-0000-0000-000031110000}" name="Column4388"/>
    <tableColumn id="4402" xr3:uid="{00000000-0010-0000-0000-000032110000}" name="Column4389"/>
    <tableColumn id="4403" xr3:uid="{00000000-0010-0000-0000-000033110000}" name="Column4390"/>
    <tableColumn id="4404" xr3:uid="{00000000-0010-0000-0000-000034110000}" name="Column4391"/>
    <tableColumn id="4405" xr3:uid="{00000000-0010-0000-0000-000035110000}" name="Column4392"/>
    <tableColumn id="4406" xr3:uid="{00000000-0010-0000-0000-000036110000}" name="Column4393"/>
    <tableColumn id="4407" xr3:uid="{00000000-0010-0000-0000-000037110000}" name="Column4394"/>
    <tableColumn id="4408" xr3:uid="{00000000-0010-0000-0000-000038110000}" name="Column4395"/>
    <tableColumn id="4409" xr3:uid="{00000000-0010-0000-0000-000039110000}" name="Column4396"/>
    <tableColumn id="4410" xr3:uid="{00000000-0010-0000-0000-00003A110000}" name="Column4397"/>
    <tableColumn id="4411" xr3:uid="{00000000-0010-0000-0000-00003B110000}" name="Column4398"/>
    <tableColumn id="4412" xr3:uid="{00000000-0010-0000-0000-00003C110000}" name="Column4399"/>
    <tableColumn id="4413" xr3:uid="{00000000-0010-0000-0000-00003D110000}" name="Column4400"/>
    <tableColumn id="4414" xr3:uid="{00000000-0010-0000-0000-00003E110000}" name="Column4401"/>
    <tableColumn id="4415" xr3:uid="{00000000-0010-0000-0000-00003F110000}" name="Column4402"/>
    <tableColumn id="4416" xr3:uid="{00000000-0010-0000-0000-000040110000}" name="Column4403"/>
    <tableColumn id="4417" xr3:uid="{00000000-0010-0000-0000-000041110000}" name="Column4404"/>
    <tableColumn id="4418" xr3:uid="{00000000-0010-0000-0000-000042110000}" name="Column4405"/>
    <tableColumn id="4419" xr3:uid="{00000000-0010-0000-0000-000043110000}" name="Column4406"/>
    <tableColumn id="4420" xr3:uid="{00000000-0010-0000-0000-000044110000}" name="Column4407"/>
    <tableColumn id="4421" xr3:uid="{00000000-0010-0000-0000-000045110000}" name="Column4408"/>
    <tableColumn id="4422" xr3:uid="{00000000-0010-0000-0000-000046110000}" name="Column4409"/>
    <tableColumn id="4423" xr3:uid="{00000000-0010-0000-0000-000047110000}" name="Column4410"/>
    <tableColumn id="4424" xr3:uid="{00000000-0010-0000-0000-000048110000}" name="Column4411"/>
    <tableColumn id="4425" xr3:uid="{00000000-0010-0000-0000-000049110000}" name="Column4412"/>
    <tableColumn id="4426" xr3:uid="{00000000-0010-0000-0000-00004A110000}" name="Column4413"/>
    <tableColumn id="4427" xr3:uid="{00000000-0010-0000-0000-00004B110000}" name="Column4414"/>
    <tableColumn id="4428" xr3:uid="{00000000-0010-0000-0000-00004C110000}" name="Column4415"/>
    <tableColumn id="4429" xr3:uid="{00000000-0010-0000-0000-00004D110000}" name="Column4416"/>
    <tableColumn id="4430" xr3:uid="{00000000-0010-0000-0000-00004E110000}" name="Column4417"/>
    <tableColumn id="4431" xr3:uid="{00000000-0010-0000-0000-00004F110000}" name="Column4418"/>
    <tableColumn id="4432" xr3:uid="{00000000-0010-0000-0000-000050110000}" name="Column4419"/>
    <tableColumn id="4433" xr3:uid="{00000000-0010-0000-0000-000051110000}" name="Column4420"/>
    <tableColumn id="4434" xr3:uid="{00000000-0010-0000-0000-000052110000}" name="Column4421"/>
    <tableColumn id="4435" xr3:uid="{00000000-0010-0000-0000-000053110000}" name="Column4422"/>
    <tableColumn id="4436" xr3:uid="{00000000-0010-0000-0000-000054110000}" name="Column4423"/>
    <tableColumn id="4437" xr3:uid="{00000000-0010-0000-0000-000055110000}" name="Column4424"/>
    <tableColumn id="4438" xr3:uid="{00000000-0010-0000-0000-000056110000}" name="Column4425"/>
    <tableColumn id="4439" xr3:uid="{00000000-0010-0000-0000-000057110000}" name="Column4426"/>
    <tableColumn id="4440" xr3:uid="{00000000-0010-0000-0000-000058110000}" name="Column4427"/>
    <tableColumn id="4441" xr3:uid="{00000000-0010-0000-0000-000059110000}" name="Column4428"/>
    <tableColumn id="4442" xr3:uid="{00000000-0010-0000-0000-00005A110000}" name="Column4429"/>
    <tableColumn id="4443" xr3:uid="{00000000-0010-0000-0000-00005B110000}" name="Column4430"/>
    <tableColumn id="4444" xr3:uid="{00000000-0010-0000-0000-00005C110000}" name="Column4431"/>
    <tableColumn id="4445" xr3:uid="{00000000-0010-0000-0000-00005D110000}" name="Column4432"/>
    <tableColumn id="4446" xr3:uid="{00000000-0010-0000-0000-00005E110000}" name="Column4433"/>
    <tableColumn id="4447" xr3:uid="{00000000-0010-0000-0000-00005F110000}" name="Column4434"/>
    <tableColumn id="4448" xr3:uid="{00000000-0010-0000-0000-000060110000}" name="Column4435"/>
    <tableColumn id="4449" xr3:uid="{00000000-0010-0000-0000-000061110000}" name="Column4436"/>
    <tableColumn id="4450" xr3:uid="{00000000-0010-0000-0000-000062110000}" name="Column4437"/>
    <tableColumn id="4451" xr3:uid="{00000000-0010-0000-0000-000063110000}" name="Column4438"/>
    <tableColumn id="4452" xr3:uid="{00000000-0010-0000-0000-000064110000}" name="Column4439"/>
    <tableColumn id="4453" xr3:uid="{00000000-0010-0000-0000-000065110000}" name="Column4440"/>
    <tableColumn id="4454" xr3:uid="{00000000-0010-0000-0000-000066110000}" name="Column4441"/>
    <tableColumn id="4455" xr3:uid="{00000000-0010-0000-0000-000067110000}" name="Column4442"/>
    <tableColumn id="4456" xr3:uid="{00000000-0010-0000-0000-000068110000}" name="Column4443"/>
    <tableColumn id="4457" xr3:uid="{00000000-0010-0000-0000-000069110000}" name="Column4444"/>
    <tableColumn id="4458" xr3:uid="{00000000-0010-0000-0000-00006A110000}" name="Column4445"/>
    <tableColumn id="4459" xr3:uid="{00000000-0010-0000-0000-00006B110000}" name="Column4446"/>
    <tableColumn id="4460" xr3:uid="{00000000-0010-0000-0000-00006C110000}" name="Column4447"/>
    <tableColumn id="4461" xr3:uid="{00000000-0010-0000-0000-00006D110000}" name="Column4448"/>
    <tableColumn id="4462" xr3:uid="{00000000-0010-0000-0000-00006E110000}" name="Column4449"/>
    <tableColumn id="4463" xr3:uid="{00000000-0010-0000-0000-00006F110000}" name="Column4450"/>
    <tableColumn id="4464" xr3:uid="{00000000-0010-0000-0000-000070110000}" name="Column4451"/>
    <tableColumn id="4465" xr3:uid="{00000000-0010-0000-0000-000071110000}" name="Column4452"/>
    <tableColumn id="4466" xr3:uid="{00000000-0010-0000-0000-000072110000}" name="Column4453"/>
    <tableColumn id="4467" xr3:uid="{00000000-0010-0000-0000-000073110000}" name="Column4454"/>
    <tableColumn id="4468" xr3:uid="{00000000-0010-0000-0000-000074110000}" name="Column4455"/>
    <tableColumn id="4469" xr3:uid="{00000000-0010-0000-0000-000075110000}" name="Column4456"/>
    <tableColumn id="4470" xr3:uid="{00000000-0010-0000-0000-000076110000}" name="Column4457"/>
    <tableColumn id="4471" xr3:uid="{00000000-0010-0000-0000-000077110000}" name="Column4458"/>
    <tableColumn id="4472" xr3:uid="{00000000-0010-0000-0000-000078110000}" name="Column4459"/>
    <tableColumn id="4473" xr3:uid="{00000000-0010-0000-0000-000079110000}" name="Column4460"/>
    <tableColumn id="4474" xr3:uid="{00000000-0010-0000-0000-00007A110000}" name="Column4461"/>
    <tableColumn id="4475" xr3:uid="{00000000-0010-0000-0000-00007B110000}" name="Column4462"/>
    <tableColumn id="4476" xr3:uid="{00000000-0010-0000-0000-00007C110000}" name="Column4463"/>
    <tableColumn id="4477" xr3:uid="{00000000-0010-0000-0000-00007D110000}" name="Column4464"/>
    <tableColumn id="4478" xr3:uid="{00000000-0010-0000-0000-00007E110000}" name="Column4465"/>
    <tableColumn id="4479" xr3:uid="{00000000-0010-0000-0000-00007F110000}" name="Column4466"/>
    <tableColumn id="4480" xr3:uid="{00000000-0010-0000-0000-000080110000}" name="Column4467"/>
    <tableColumn id="4481" xr3:uid="{00000000-0010-0000-0000-000081110000}" name="Column4468"/>
    <tableColumn id="4482" xr3:uid="{00000000-0010-0000-0000-000082110000}" name="Column4469"/>
    <tableColumn id="4483" xr3:uid="{00000000-0010-0000-0000-000083110000}" name="Column4470"/>
    <tableColumn id="4484" xr3:uid="{00000000-0010-0000-0000-000084110000}" name="Column4471"/>
    <tableColumn id="4485" xr3:uid="{00000000-0010-0000-0000-000085110000}" name="Column4472"/>
    <tableColumn id="4486" xr3:uid="{00000000-0010-0000-0000-000086110000}" name="Column4473"/>
    <tableColumn id="4487" xr3:uid="{00000000-0010-0000-0000-000087110000}" name="Column4474"/>
    <tableColumn id="4488" xr3:uid="{00000000-0010-0000-0000-000088110000}" name="Column4475"/>
    <tableColumn id="4489" xr3:uid="{00000000-0010-0000-0000-000089110000}" name="Column4476"/>
    <tableColumn id="4490" xr3:uid="{00000000-0010-0000-0000-00008A110000}" name="Column4477"/>
    <tableColumn id="4491" xr3:uid="{00000000-0010-0000-0000-00008B110000}" name="Column4478"/>
    <tableColumn id="4492" xr3:uid="{00000000-0010-0000-0000-00008C110000}" name="Column4479"/>
    <tableColumn id="4493" xr3:uid="{00000000-0010-0000-0000-00008D110000}" name="Column4480"/>
    <tableColumn id="4494" xr3:uid="{00000000-0010-0000-0000-00008E110000}" name="Column4481"/>
    <tableColumn id="4495" xr3:uid="{00000000-0010-0000-0000-00008F110000}" name="Column4482"/>
    <tableColumn id="4496" xr3:uid="{00000000-0010-0000-0000-000090110000}" name="Column4483"/>
    <tableColumn id="4497" xr3:uid="{00000000-0010-0000-0000-000091110000}" name="Column4484"/>
    <tableColumn id="4498" xr3:uid="{00000000-0010-0000-0000-000092110000}" name="Column4485"/>
    <tableColumn id="4499" xr3:uid="{00000000-0010-0000-0000-000093110000}" name="Column4486"/>
    <tableColumn id="4500" xr3:uid="{00000000-0010-0000-0000-000094110000}" name="Column4487"/>
    <tableColumn id="4501" xr3:uid="{00000000-0010-0000-0000-000095110000}" name="Column4488"/>
    <tableColumn id="4502" xr3:uid="{00000000-0010-0000-0000-000096110000}" name="Column4489"/>
    <tableColumn id="4503" xr3:uid="{00000000-0010-0000-0000-000097110000}" name="Column4490"/>
    <tableColumn id="4504" xr3:uid="{00000000-0010-0000-0000-000098110000}" name="Column4491"/>
    <tableColumn id="4505" xr3:uid="{00000000-0010-0000-0000-000099110000}" name="Column4492"/>
    <tableColumn id="4506" xr3:uid="{00000000-0010-0000-0000-00009A110000}" name="Column4493"/>
    <tableColumn id="4507" xr3:uid="{00000000-0010-0000-0000-00009B110000}" name="Column4494"/>
    <tableColumn id="4508" xr3:uid="{00000000-0010-0000-0000-00009C110000}" name="Column4495"/>
    <tableColumn id="4509" xr3:uid="{00000000-0010-0000-0000-00009D110000}" name="Column4496"/>
    <tableColumn id="4510" xr3:uid="{00000000-0010-0000-0000-00009E110000}" name="Column4497"/>
    <tableColumn id="4511" xr3:uid="{00000000-0010-0000-0000-00009F110000}" name="Column4498"/>
    <tableColumn id="4512" xr3:uid="{00000000-0010-0000-0000-0000A0110000}" name="Column4499"/>
    <tableColumn id="4513" xr3:uid="{00000000-0010-0000-0000-0000A1110000}" name="Column4500"/>
    <tableColumn id="4514" xr3:uid="{00000000-0010-0000-0000-0000A2110000}" name="Column4501"/>
    <tableColumn id="4515" xr3:uid="{00000000-0010-0000-0000-0000A3110000}" name="Column4502"/>
    <tableColumn id="4516" xr3:uid="{00000000-0010-0000-0000-0000A4110000}" name="Column4503"/>
    <tableColumn id="4517" xr3:uid="{00000000-0010-0000-0000-0000A5110000}" name="Column4504"/>
    <tableColumn id="4518" xr3:uid="{00000000-0010-0000-0000-0000A6110000}" name="Column4505"/>
    <tableColumn id="4519" xr3:uid="{00000000-0010-0000-0000-0000A7110000}" name="Column4506"/>
    <tableColumn id="4520" xr3:uid="{00000000-0010-0000-0000-0000A8110000}" name="Column4507"/>
    <tableColumn id="4521" xr3:uid="{00000000-0010-0000-0000-0000A9110000}" name="Column4508"/>
    <tableColumn id="4522" xr3:uid="{00000000-0010-0000-0000-0000AA110000}" name="Column4509"/>
    <tableColumn id="4523" xr3:uid="{00000000-0010-0000-0000-0000AB110000}" name="Column4510"/>
    <tableColumn id="4524" xr3:uid="{00000000-0010-0000-0000-0000AC110000}" name="Column4511"/>
    <tableColumn id="4525" xr3:uid="{00000000-0010-0000-0000-0000AD110000}" name="Column4512"/>
    <tableColumn id="4526" xr3:uid="{00000000-0010-0000-0000-0000AE110000}" name="Column4513"/>
    <tableColumn id="4527" xr3:uid="{00000000-0010-0000-0000-0000AF110000}" name="Column4514"/>
    <tableColumn id="4528" xr3:uid="{00000000-0010-0000-0000-0000B0110000}" name="Column4515"/>
    <tableColumn id="4529" xr3:uid="{00000000-0010-0000-0000-0000B1110000}" name="Column4516"/>
    <tableColumn id="4530" xr3:uid="{00000000-0010-0000-0000-0000B2110000}" name="Column4517"/>
    <tableColumn id="4531" xr3:uid="{00000000-0010-0000-0000-0000B3110000}" name="Column4518"/>
    <tableColumn id="4532" xr3:uid="{00000000-0010-0000-0000-0000B4110000}" name="Column4519"/>
    <tableColumn id="4533" xr3:uid="{00000000-0010-0000-0000-0000B5110000}" name="Column4520"/>
    <tableColumn id="4534" xr3:uid="{00000000-0010-0000-0000-0000B6110000}" name="Column4521"/>
    <tableColumn id="4535" xr3:uid="{00000000-0010-0000-0000-0000B7110000}" name="Column4522"/>
    <tableColumn id="4536" xr3:uid="{00000000-0010-0000-0000-0000B8110000}" name="Column4523"/>
    <tableColumn id="4537" xr3:uid="{00000000-0010-0000-0000-0000B9110000}" name="Column4524"/>
    <tableColumn id="4538" xr3:uid="{00000000-0010-0000-0000-0000BA110000}" name="Column4525"/>
    <tableColumn id="4539" xr3:uid="{00000000-0010-0000-0000-0000BB110000}" name="Column4526"/>
    <tableColumn id="4540" xr3:uid="{00000000-0010-0000-0000-0000BC110000}" name="Column4527"/>
    <tableColumn id="4541" xr3:uid="{00000000-0010-0000-0000-0000BD110000}" name="Column4528"/>
    <tableColumn id="4542" xr3:uid="{00000000-0010-0000-0000-0000BE110000}" name="Column4529"/>
    <tableColumn id="4543" xr3:uid="{00000000-0010-0000-0000-0000BF110000}" name="Column4530"/>
    <tableColumn id="4544" xr3:uid="{00000000-0010-0000-0000-0000C0110000}" name="Column4531"/>
    <tableColumn id="4545" xr3:uid="{00000000-0010-0000-0000-0000C1110000}" name="Column4532"/>
    <tableColumn id="4546" xr3:uid="{00000000-0010-0000-0000-0000C2110000}" name="Column4533"/>
    <tableColumn id="4547" xr3:uid="{00000000-0010-0000-0000-0000C3110000}" name="Column4534"/>
    <tableColumn id="4548" xr3:uid="{00000000-0010-0000-0000-0000C4110000}" name="Column4535"/>
    <tableColumn id="4549" xr3:uid="{00000000-0010-0000-0000-0000C5110000}" name="Column4536"/>
    <tableColumn id="4550" xr3:uid="{00000000-0010-0000-0000-0000C6110000}" name="Column4537"/>
    <tableColumn id="4551" xr3:uid="{00000000-0010-0000-0000-0000C7110000}" name="Column4538"/>
    <tableColumn id="4552" xr3:uid="{00000000-0010-0000-0000-0000C8110000}" name="Column4539"/>
    <tableColumn id="4553" xr3:uid="{00000000-0010-0000-0000-0000C9110000}" name="Column4540"/>
    <tableColumn id="4554" xr3:uid="{00000000-0010-0000-0000-0000CA110000}" name="Column4541"/>
    <tableColumn id="4555" xr3:uid="{00000000-0010-0000-0000-0000CB110000}" name="Column4542"/>
    <tableColumn id="4556" xr3:uid="{00000000-0010-0000-0000-0000CC110000}" name="Column4543"/>
    <tableColumn id="4557" xr3:uid="{00000000-0010-0000-0000-0000CD110000}" name="Column4544"/>
    <tableColumn id="4558" xr3:uid="{00000000-0010-0000-0000-0000CE110000}" name="Column4545"/>
    <tableColumn id="4559" xr3:uid="{00000000-0010-0000-0000-0000CF110000}" name="Column4546"/>
    <tableColumn id="4560" xr3:uid="{00000000-0010-0000-0000-0000D0110000}" name="Column4547"/>
    <tableColumn id="4561" xr3:uid="{00000000-0010-0000-0000-0000D1110000}" name="Column4548"/>
    <tableColumn id="4562" xr3:uid="{00000000-0010-0000-0000-0000D2110000}" name="Column4549"/>
    <tableColumn id="4563" xr3:uid="{00000000-0010-0000-0000-0000D3110000}" name="Column4550"/>
    <tableColumn id="4564" xr3:uid="{00000000-0010-0000-0000-0000D4110000}" name="Column4551"/>
    <tableColumn id="4565" xr3:uid="{00000000-0010-0000-0000-0000D5110000}" name="Column4552"/>
    <tableColumn id="4566" xr3:uid="{00000000-0010-0000-0000-0000D6110000}" name="Column4553"/>
    <tableColumn id="4567" xr3:uid="{00000000-0010-0000-0000-0000D7110000}" name="Column4554"/>
    <tableColumn id="4568" xr3:uid="{00000000-0010-0000-0000-0000D8110000}" name="Column4555"/>
    <tableColumn id="4569" xr3:uid="{00000000-0010-0000-0000-0000D9110000}" name="Column4556"/>
    <tableColumn id="4570" xr3:uid="{00000000-0010-0000-0000-0000DA110000}" name="Column4557"/>
    <tableColumn id="4571" xr3:uid="{00000000-0010-0000-0000-0000DB110000}" name="Column4558"/>
    <tableColumn id="4572" xr3:uid="{00000000-0010-0000-0000-0000DC110000}" name="Column4559"/>
    <tableColumn id="4573" xr3:uid="{00000000-0010-0000-0000-0000DD110000}" name="Column4560"/>
    <tableColumn id="4574" xr3:uid="{00000000-0010-0000-0000-0000DE110000}" name="Column4561"/>
    <tableColumn id="4575" xr3:uid="{00000000-0010-0000-0000-0000DF110000}" name="Column4562"/>
    <tableColumn id="4576" xr3:uid="{00000000-0010-0000-0000-0000E0110000}" name="Column4563"/>
    <tableColumn id="4577" xr3:uid="{00000000-0010-0000-0000-0000E1110000}" name="Column4564"/>
    <tableColumn id="4578" xr3:uid="{00000000-0010-0000-0000-0000E2110000}" name="Column4565"/>
    <tableColumn id="4579" xr3:uid="{00000000-0010-0000-0000-0000E3110000}" name="Column4566"/>
    <tableColumn id="4580" xr3:uid="{00000000-0010-0000-0000-0000E4110000}" name="Column4567"/>
    <tableColumn id="4581" xr3:uid="{00000000-0010-0000-0000-0000E5110000}" name="Column4568"/>
    <tableColumn id="4582" xr3:uid="{00000000-0010-0000-0000-0000E6110000}" name="Column4569"/>
    <tableColumn id="4583" xr3:uid="{00000000-0010-0000-0000-0000E7110000}" name="Column4570"/>
    <tableColumn id="4584" xr3:uid="{00000000-0010-0000-0000-0000E8110000}" name="Column4571"/>
    <tableColumn id="4585" xr3:uid="{00000000-0010-0000-0000-0000E9110000}" name="Column4572"/>
    <tableColumn id="4586" xr3:uid="{00000000-0010-0000-0000-0000EA110000}" name="Column4573"/>
    <tableColumn id="4587" xr3:uid="{00000000-0010-0000-0000-0000EB110000}" name="Column4574"/>
    <tableColumn id="4588" xr3:uid="{00000000-0010-0000-0000-0000EC110000}" name="Column4575"/>
    <tableColumn id="4589" xr3:uid="{00000000-0010-0000-0000-0000ED110000}" name="Column4576"/>
    <tableColumn id="4590" xr3:uid="{00000000-0010-0000-0000-0000EE110000}" name="Column4577"/>
    <tableColumn id="4591" xr3:uid="{00000000-0010-0000-0000-0000EF110000}" name="Column4578"/>
    <tableColumn id="4592" xr3:uid="{00000000-0010-0000-0000-0000F0110000}" name="Column4579"/>
    <tableColumn id="4593" xr3:uid="{00000000-0010-0000-0000-0000F1110000}" name="Column4580"/>
    <tableColumn id="4594" xr3:uid="{00000000-0010-0000-0000-0000F2110000}" name="Column4581"/>
    <tableColumn id="4595" xr3:uid="{00000000-0010-0000-0000-0000F3110000}" name="Column4582"/>
    <tableColumn id="4596" xr3:uid="{00000000-0010-0000-0000-0000F4110000}" name="Column4583"/>
    <tableColumn id="4597" xr3:uid="{00000000-0010-0000-0000-0000F5110000}" name="Column4584"/>
    <tableColumn id="4598" xr3:uid="{00000000-0010-0000-0000-0000F6110000}" name="Column4585"/>
    <tableColumn id="4599" xr3:uid="{00000000-0010-0000-0000-0000F7110000}" name="Column4586"/>
    <tableColumn id="4600" xr3:uid="{00000000-0010-0000-0000-0000F8110000}" name="Column4587"/>
    <tableColumn id="4601" xr3:uid="{00000000-0010-0000-0000-0000F9110000}" name="Column4588"/>
    <tableColumn id="4602" xr3:uid="{00000000-0010-0000-0000-0000FA110000}" name="Column4589"/>
    <tableColumn id="4603" xr3:uid="{00000000-0010-0000-0000-0000FB110000}" name="Column4590"/>
    <tableColumn id="4604" xr3:uid="{00000000-0010-0000-0000-0000FC110000}" name="Column4591"/>
    <tableColumn id="4605" xr3:uid="{00000000-0010-0000-0000-0000FD110000}" name="Column4592"/>
    <tableColumn id="4606" xr3:uid="{00000000-0010-0000-0000-0000FE110000}" name="Column4593"/>
    <tableColumn id="4607" xr3:uid="{00000000-0010-0000-0000-0000FF110000}" name="Column4594"/>
    <tableColumn id="4608" xr3:uid="{00000000-0010-0000-0000-000000120000}" name="Column4595"/>
    <tableColumn id="4609" xr3:uid="{00000000-0010-0000-0000-000001120000}" name="Column4596"/>
    <tableColumn id="4610" xr3:uid="{00000000-0010-0000-0000-000002120000}" name="Column4597"/>
    <tableColumn id="4611" xr3:uid="{00000000-0010-0000-0000-000003120000}" name="Column4598"/>
    <tableColumn id="4612" xr3:uid="{00000000-0010-0000-0000-000004120000}" name="Column4599"/>
    <tableColumn id="4613" xr3:uid="{00000000-0010-0000-0000-000005120000}" name="Column4600"/>
    <tableColumn id="4614" xr3:uid="{00000000-0010-0000-0000-000006120000}" name="Column4601"/>
    <tableColumn id="4615" xr3:uid="{00000000-0010-0000-0000-000007120000}" name="Column4602"/>
    <tableColumn id="4616" xr3:uid="{00000000-0010-0000-0000-000008120000}" name="Column4603"/>
    <tableColumn id="4617" xr3:uid="{00000000-0010-0000-0000-000009120000}" name="Column4604"/>
    <tableColumn id="4618" xr3:uid="{00000000-0010-0000-0000-00000A120000}" name="Column4605"/>
    <tableColumn id="4619" xr3:uid="{00000000-0010-0000-0000-00000B120000}" name="Column4606"/>
    <tableColumn id="4620" xr3:uid="{00000000-0010-0000-0000-00000C120000}" name="Column4607"/>
    <tableColumn id="4621" xr3:uid="{00000000-0010-0000-0000-00000D120000}" name="Column4608"/>
    <tableColumn id="4622" xr3:uid="{00000000-0010-0000-0000-00000E120000}" name="Column4609"/>
    <tableColumn id="4623" xr3:uid="{00000000-0010-0000-0000-00000F120000}" name="Column4610"/>
    <tableColumn id="4624" xr3:uid="{00000000-0010-0000-0000-000010120000}" name="Column4611"/>
    <tableColumn id="4625" xr3:uid="{00000000-0010-0000-0000-000011120000}" name="Column4612"/>
    <tableColumn id="4626" xr3:uid="{00000000-0010-0000-0000-000012120000}" name="Column4613"/>
    <tableColumn id="4627" xr3:uid="{00000000-0010-0000-0000-000013120000}" name="Column4614"/>
    <tableColumn id="4628" xr3:uid="{00000000-0010-0000-0000-000014120000}" name="Column4615"/>
    <tableColumn id="4629" xr3:uid="{00000000-0010-0000-0000-000015120000}" name="Column4616"/>
    <tableColumn id="4630" xr3:uid="{00000000-0010-0000-0000-000016120000}" name="Column4617"/>
    <tableColumn id="4631" xr3:uid="{00000000-0010-0000-0000-000017120000}" name="Column4618"/>
    <tableColumn id="4632" xr3:uid="{00000000-0010-0000-0000-000018120000}" name="Column4619"/>
    <tableColumn id="4633" xr3:uid="{00000000-0010-0000-0000-000019120000}" name="Column4620"/>
    <tableColumn id="4634" xr3:uid="{00000000-0010-0000-0000-00001A120000}" name="Column4621"/>
    <tableColumn id="4635" xr3:uid="{00000000-0010-0000-0000-00001B120000}" name="Column4622"/>
    <tableColumn id="4636" xr3:uid="{00000000-0010-0000-0000-00001C120000}" name="Column4623"/>
    <tableColumn id="4637" xr3:uid="{00000000-0010-0000-0000-00001D120000}" name="Column4624"/>
    <tableColumn id="4638" xr3:uid="{00000000-0010-0000-0000-00001E120000}" name="Column4625"/>
    <tableColumn id="4639" xr3:uid="{00000000-0010-0000-0000-00001F120000}" name="Column4626"/>
    <tableColumn id="4640" xr3:uid="{00000000-0010-0000-0000-000020120000}" name="Column4627"/>
    <tableColumn id="4641" xr3:uid="{00000000-0010-0000-0000-000021120000}" name="Column4628"/>
    <tableColumn id="4642" xr3:uid="{00000000-0010-0000-0000-000022120000}" name="Column4629"/>
    <tableColumn id="4643" xr3:uid="{00000000-0010-0000-0000-000023120000}" name="Column4630"/>
    <tableColumn id="4644" xr3:uid="{00000000-0010-0000-0000-000024120000}" name="Column4631"/>
    <tableColumn id="4645" xr3:uid="{00000000-0010-0000-0000-000025120000}" name="Column4632"/>
    <tableColumn id="4646" xr3:uid="{00000000-0010-0000-0000-000026120000}" name="Column4633"/>
    <tableColumn id="4647" xr3:uid="{00000000-0010-0000-0000-000027120000}" name="Column4634"/>
    <tableColumn id="4648" xr3:uid="{00000000-0010-0000-0000-000028120000}" name="Column4635"/>
    <tableColumn id="4649" xr3:uid="{00000000-0010-0000-0000-000029120000}" name="Column4636"/>
    <tableColumn id="4650" xr3:uid="{00000000-0010-0000-0000-00002A120000}" name="Column4637"/>
    <tableColumn id="4651" xr3:uid="{00000000-0010-0000-0000-00002B120000}" name="Column4638"/>
    <tableColumn id="4652" xr3:uid="{00000000-0010-0000-0000-00002C120000}" name="Column4639"/>
    <tableColumn id="4653" xr3:uid="{00000000-0010-0000-0000-00002D120000}" name="Column4640"/>
    <tableColumn id="4654" xr3:uid="{00000000-0010-0000-0000-00002E120000}" name="Column4641"/>
    <tableColumn id="4655" xr3:uid="{00000000-0010-0000-0000-00002F120000}" name="Column4642"/>
    <tableColumn id="4656" xr3:uid="{00000000-0010-0000-0000-000030120000}" name="Column4643"/>
    <tableColumn id="4657" xr3:uid="{00000000-0010-0000-0000-000031120000}" name="Column4644"/>
    <tableColumn id="4658" xr3:uid="{00000000-0010-0000-0000-000032120000}" name="Column4645"/>
    <tableColumn id="4659" xr3:uid="{00000000-0010-0000-0000-000033120000}" name="Column4646"/>
    <tableColumn id="4660" xr3:uid="{00000000-0010-0000-0000-000034120000}" name="Column4647"/>
    <tableColumn id="4661" xr3:uid="{00000000-0010-0000-0000-000035120000}" name="Column4648"/>
    <tableColumn id="4662" xr3:uid="{00000000-0010-0000-0000-000036120000}" name="Column4649"/>
    <tableColumn id="4663" xr3:uid="{00000000-0010-0000-0000-000037120000}" name="Column4650"/>
    <tableColumn id="4664" xr3:uid="{00000000-0010-0000-0000-000038120000}" name="Column4651"/>
    <tableColumn id="4665" xr3:uid="{00000000-0010-0000-0000-000039120000}" name="Column4652"/>
    <tableColumn id="4666" xr3:uid="{00000000-0010-0000-0000-00003A120000}" name="Column4653"/>
    <tableColumn id="4667" xr3:uid="{00000000-0010-0000-0000-00003B120000}" name="Column4654"/>
    <tableColumn id="4668" xr3:uid="{00000000-0010-0000-0000-00003C120000}" name="Column4655"/>
    <tableColumn id="4669" xr3:uid="{00000000-0010-0000-0000-00003D120000}" name="Column4656"/>
    <tableColumn id="4670" xr3:uid="{00000000-0010-0000-0000-00003E120000}" name="Column4657"/>
    <tableColumn id="4671" xr3:uid="{00000000-0010-0000-0000-00003F120000}" name="Column4658"/>
    <tableColumn id="4672" xr3:uid="{00000000-0010-0000-0000-000040120000}" name="Column4659"/>
    <tableColumn id="4673" xr3:uid="{00000000-0010-0000-0000-000041120000}" name="Column4660"/>
    <tableColumn id="4674" xr3:uid="{00000000-0010-0000-0000-000042120000}" name="Column4661"/>
    <tableColumn id="4675" xr3:uid="{00000000-0010-0000-0000-000043120000}" name="Column4662"/>
    <tableColumn id="4676" xr3:uid="{00000000-0010-0000-0000-000044120000}" name="Column4663"/>
    <tableColumn id="4677" xr3:uid="{00000000-0010-0000-0000-000045120000}" name="Column4664"/>
    <tableColumn id="4678" xr3:uid="{00000000-0010-0000-0000-000046120000}" name="Column4665"/>
    <tableColumn id="4679" xr3:uid="{00000000-0010-0000-0000-000047120000}" name="Column4666"/>
    <tableColumn id="4680" xr3:uid="{00000000-0010-0000-0000-000048120000}" name="Column4667"/>
    <tableColumn id="4681" xr3:uid="{00000000-0010-0000-0000-000049120000}" name="Column4668"/>
    <tableColumn id="4682" xr3:uid="{00000000-0010-0000-0000-00004A120000}" name="Column4669"/>
    <tableColumn id="4683" xr3:uid="{00000000-0010-0000-0000-00004B120000}" name="Column4670"/>
    <tableColumn id="4684" xr3:uid="{00000000-0010-0000-0000-00004C120000}" name="Column4671"/>
    <tableColumn id="4685" xr3:uid="{00000000-0010-0000-0000-00004D120000}" name="Column4672"/>
    <tableColumn id="4686" xr3:uid="{00000000-0010-0000-0000-00004E120000}" name="Column4673"/>
    <tableColumn id="4687" xr3:uid="{00000000-0010-0000-0000-00004F120000}" name="Column4674"/>
    <tableColumn id="4688" xr3:uid="{00000000-0010-0000-0000-000050120000}" name="Column4675"/>
    <tableColumn id="4689" xr3:uid="{00000000-0010-0000-0000-000051120000}" name="Column4676"/>
    <tableColumn id="4690" xr3:uid="{00000000-0010-0000-0000-000052120000}" name="Column4677"/>
    <tableColumn id="4691" xr3:uid="{00000000-0010-0000-0000-000053120000}" name="Column4678"/>
    <tableColumn id="4692" xr3:uid="{00000000-0010-0000-0000-000054120000}" name="Column4679"/>
    <tableColumn id="4693" xr3:uid="{00000000-0010-0000-0000-000055120000}" name="Column4680"/>
    <tableColumn id="4694" xr3:uid="{00000000-0010-0000-0000-000056120000}" name="Column4681"/>
    <tableColumn id="4695" xr3:uid="{00000000-0010-0000-0000-000057120000}" name="Column4682"/>
    <tableColumn id="4696" xr3:uid="{00000000-0010-0000-0000-000058120000}" name="Column4683"/>
    <tableColumn id="4697" xr3:uid="{00000000-0010-0000-0000-000059120000}" name="Column4684"/>
    <tableColumn id="4698" xr3:uid="{00000000-0010-0000-0000-00005A120000}" name="Column4685"/>
    <tableColumn id="4699" xr3:uid="{00000000-0010-0000-0000-00005B120000}" name="Column4686"/>
    <tableColumn id="4700" xr3:uid="{00000000-0010-0000-0000-00005C120000}" name="Column4687"/>
    <tableColumn id="4701" xr3:uid="{00000000-0010-0000-0000-00005D120000}" name="Column4688"/>
    <tableColumn id="4702" xr3:uid="{00000000-0010-0000-0000-00005E120000}" name="Column4689"/>
    <tableColumn id="4703" xr3:uid="{00000000-0010-0000-0000-00005F120000}" name="Column4690"/>
    <tableColumn id="4704" xr3:uid="{00000000-0010-0000-0000-000060120000}" name="Column4691"/>
    <tableColumn id="4705" xr3:uid="{00000000-0010-0000-0000-000061120000}" name="Column4692"/>
    <tableColumn id="4706" xr3:uid="{00000000-0010-0000-0000-000062120000}" name="Column4693"/>
    <tableColumn id="4707" xr3:uid="{00000000-0010-0000-0000-000063120000}" name="Column4694"/>
    <tableColumn id="4708" xr3:uid="{00000000-0010-0000-0000-000064120000}" name="Column4695"/>
    <tableColumn id="4709" xr3:uid="{00000000-0010-0000-0000-000065120000}" name="Column4696"/>
    <tableColumn id="4710" xr3:uid="{00000000-0010-0000-0000-000066120000}" name="Column4697"/>
    <tableColumn id="4711" xr3:uid="{00000000-0010-0000-0000-000067120000}" name="Column4698"/>
    <tableColumn id="4712" xr3:uid="{00000000-0010-0000-0000-000068120000}" name="Column4699"/>
    <tableColumn id="4713" xr3:uid="{00000000-0010-0000-0000-000069120000}" name="Column4700"/>
    <tableColumn id="4714" xr3:uid="{00000000-0010-0000-0000-00006A120000}" name="Column4701"/>
    <tableColumn id="4715" xr3:uid="{00000000-0010-0000-0000-00006B120000}" name="Column4702"/>
    <tableColumn id="4716" xr3:uid="{00000000-0010-0000-0000-00006C120000}" name="Column4703"/>
    <tableColumn id="4717" xr3:uid="{00000000-0010-0000-0000-00006D120000}" name="Column4704"/>
    <tableColumn id="4718" xr3:uid="{00000000-0010-0000-0000-00006E120000}" name="Column4705"/>
    <tableColumn id="4719" xr3:uid="{00000000-0010-0000-0000-00006F120000}" name="Column4706"/>
    <tableColumn id="4720" xr3:uid="{00000000-0010-0000-0000-000070120000}" name="Column4707"/>
    <tableColumn id="4721" xr3:uid="{00000000-0010-0000-0000-000071120000}" name="Column4708"/>
    <tableColumn id="4722" xr3:uid="{00000000-0010-0000-0000-000072120000}" name="Column4709"/>
    <tableColumn id="4723" xr3:uid="{00000000-0010-0000-0000-000073120000}" name="Column4710"/>
    <tableColumn id="4724" xr3:uid="{00000000-0010-0000-0000-000074120000}" name="Column4711"/>
    <tableColumn id="4725" xr3:uid="{00000000-0010-0000-0000-000075120000}" name="Column4712"/>
    <tableColumn id="4726" xr3:uid="{00000000-0010-0000-0000-000076120000}" name="Column4713"/>
    <tableColumn id="4727" xr3:uid="{00000000-0010-0000-0000-000077120000}" name="Column4714"/>
    <tableColumn id="4728" xr3:uid="{00000000-0010-0000-0000-000078120000}" name="Column4715"/>
    <tableColumn id="4729" xr3:uid="{00000000-0010-0000-0000-000079120000}" name="Column4716"/>
    <tableColumn id="4730" xr3:uid="{00000000-0010-0000-0000-00007A120000}" name="Column4717"/>
    <tableColumn id="4731" xr3:uid="{00000000-0010-0000-0000-00007B120000}" name="Column4718"/>
    <tableColumn id="4732" xr3:uid="{00000000-0010-0000-0000-00007C120000}" name="Column4719"/>
    <tableColumn id="4733" xr3:uid="{00000000-0010-0000-0000-00007D120000}" name="Column4720"/>
    <tableColumn id="4734" xr3:uid="{00000000-0010-0000-0000-00007E120000}" name="Column4721"/>
    <tableColumn id="4735" xr3:uid="{00000000-0010-0000-0000-00007F120000}" name="Column4722"/>
    <tableColumn id="4736" xr3:uid="{00000000-0010-0000-0000-000080120000}" name="Column4723"/>
    <tableColumn id="4737" xr3:uid="{00000000-0010-0000-0000-000081120000}" name="Column4724"/>
    <tableColumn id="4738" xr3:uid="{00000000-0010-0000-0000-000082120000}" name="Column4725"/>
    <tableColumn id="4739" xr3:uid="{00000000-0010-0000-0000-000083120000}" name="Column4726"/>
    <tableColumn id="4740" xr3:uid="{00000000-0010-0000-0000-000084120000}" name="Column4727"/>
    <tableColumn id="4741" xr3:uid="{00000000-0010-0000-0000-000085120000}" name="Column4728"/>
    <tableColumn id="4742" xr3:uid="{00000000-0010-0000-0000-000086120000}" name="Column4729"/>
    <tableColumn id="4743" xr3:uid="{00000000-0010-0000-0000-000087120000}" name="Column4730"/>
    <tableColumn id="4744" xr3:uid="{00000000-0010-0000-0000-000088120000}" name="Column4731"/>
    <tableColumn id="4745" xr3:uid="{00000000-0010-0000-0000-000089120000}" name="Column4732"/>
    <tableColumn id="4746" xr3:uid="{00000000-0010-0000-0000-00008A120000}" name="Column4733"/>
    <tableColumn id="4747" xr3:uid="{00000000-0010-0000-0000-00008B120000}" name="Column4734"/>
    <tableColumn id="4748" xr3:uid="{00000000-0010-0000-0000-00008C120000}" name="Column4735"/>
    <tableColumn id="4749" xr3:uid="{00000000-0010-0000-0000-00008D120000}" name="Column4736"/>
    <tableColumn id="4750" xr3:uid="{00000000-0010-0000-0000-00008E120000}" name="Column4737"/>
    <tableColumn id="4751" xr3:uid="{00000000-0010-0000-0000-00008F120000}" name="Column4738"/>
    <tableColumn id="4752" xr3:uid="{00000000-0010-0000-0000-000090120000}" name="Column4739"/>
    <tableColumn id="4753" xr3:uid="{00000000-0010-0000-0000-000091120000}" name="Column4740"/>
    <tableColumn id="4754" xr3:uid="{00000000-0010-0000-0000-000092120000}" name="Column4741"/>
    <tableColumn id="4755" xr3:uid="{00000000-0010-0000-0000-000093120000}" name="Column4742"/>
    <tableColumn id="4756" xr3:uid="{00000000-0010-0000-0000-000094120000}" name="Column4743"/>
    <tableColumn id="4757" xr3:uid="{00000000-0010-0000-0000-000095120000}" name="Column4744"/>
    <tableColumn id="4758" xr3:uid="{00000000-0010-0000-0000-000096120000}" name="Column4745"/>
    <tableColumn id="4759" xr3:uid="{00000000-0010-0000-0000-000097120000}" name="Column4746"/>
    <tableColumn id="4760" xr3:uid="{00000000-0010-0000-0000-000098120000}" name="Column4747"/>
    <tableColumn id="4761" xr3:uid="{00000000-0010-0000-0000-000099120000}" name="Column4748"/>
    <tableColumn id="4762" xr3:uid="{00000000-0010-0000-0000-00009A120000}" name="Column4749"/>
    <tableColumn id="4763" xr3:uid="{00000000-0010-0000-0000-00009B120000}" name="Column4750"/>
    <tableColumn id="4764" xr3:uid="{00000000-0010-0000-0000-00009C120000}" name="Column4751"/>
    <tableColumn id="4765" xr3:uid="{00000000-0010-0000-0000-00009D120000}" name="Column4752"/>
    <tableColumn id="4766" xr3:uid="{00000000-0010-0000-0000-00009E120000}" name="Column4753"/>
    <tableColumn id="4767" xr3:uid="{00000000-0010-0000-0000-00009F120000}" name="Column4754"/>
    <tableColumn id="4768" xr3:uid="{00000000-0010-0000-0000-0000A0120000}" name="Column4755"/>
    <tableColumn id="4769" xr3:uid="{00000000-0010-0000-0000-0000A1120000}" name="Column4756"/>
    <tableColumn id="4770" xr3:uid="{00000000-0010-0000-0000-0000A2120000}" name="Column4757"/>
    <tableColumn id="4771" xr3:uid="{00000000-0010-0000-0000-0000A3120000}" name="Column4758"/>
    <tableColumn id="4772" xr3:uid="{00000000-0010-0000-0000-0000A4120000}" name="Column4759"/>
    <tableColumn id="4773" xr3:uid="{00000000-0010-0000-0000-0000A5120000}" name="Column4760"/>
    <tableColumn id="4774" xr3:uid="{00000000-0010-0000-0000-0000A6120000}" name="Column4761"/>
    <tableColumn id="4775" xr3:uid="{00000000-0010-0000-0000-0000A7120000}" name="Column4762"/>
    <tableColumn id="4776" xr3:uid="{00000000-0010-0000-0000-0000A8120000}" name="Column4763"/>
    <tableColumn id="4777" xr3:uid="{00000000-0010-0000-0000-0000A9120000}" name="Column4764"/>
    <tableColumn id="4778" xr3:uid="{00000000-0010-0000-0000-0000AA120000}" name="Column4765"/>
    <tableColumn id="4779" xr3:uid="{00000000-0010-0000-0000-0000AB120000}" name="Column4766"/>
    <tableColumn id="4780" xr3:uid="{00000000-0010-0000-0000-0000AC120000}" name="Column4767"/>
    <tableColumn id="4781" xr3:uid="{00000000-0010-0000-0000-0000AD120000}" name="Column4768"/>
    <tableColumn id="4782" xr3:uid="{00000000-0010-0000-0000-0000AE120000}" name="Column4769"/>
    <tableColumn id="4783" xr3:uid="{00000000-0010-0000-0000-0000AF120000}" name="Column4770"/>
    <tableColumn id="4784" xr3:uid="{00000000-0010-0000-0000-0000B0120000}" name="Column4771"/>
    <tableColumn id="4785" xr3:uid="{00000000-0010-0000-0000-0000B1120000}" name="Column4772"/>
    <tableColumn id="4786" xr3:uid="{00000000-0010-0000-0000-0000B2120000}" name="Column4773"/>
    <tableColumn id="4787" xr3:uid="{00000000-0010-0000-0000-0000B3120000}" name="Column4774"/>
    <tableColumn id="4788" xr3:uid="{00000000-0010-0000-0000-0000B4120000}" name="Column4775"/>
    <tableColumn id="4789" xr3:uid="{00000000-0010-0000-0000-0000B5120000}" name="Column4776"/>
    <tableColumn id="4790" xr3:uid="{00000000-0010-0000-0000-0000B6120000}" name="Column4777"/>
    <tableColumn id="4791" xr3:uid="{00000000-0010-0000-0000-0000B7120000}" name="Column4778"/>
    <tableColumn id="4792" xr3:uid="{00000000-0010-0000-0000-0000B8120000}" name="Column4779"/>
    <tableColumn id="4793" xr3:uid="{00000000-0010-0000-0000-0000B9120000}" name="Column4780"/>
    <tableColumn id="4794" xr3:uid="{00000000-0010-0000-0000-0000BA120000}" name="Column4781"/>
    <tableColumn id="4795" xr3:uid="{00000000-0010-0000-0000-0000BB120000}" name="Column4782"/>
    <tableColumn id="4796" xr3:uid="{00000000-0010-0000-0000-0000BC120000}" name="Column4783"/>
    <tableColumn id="4797" xr3:uid="{00000000-0010-0000-0000-0000BD120000}" name="Column4784"/>
    <tableColumn id="4798" xr3:uid="{00000000-0010-0000-0000-0000BE120000}" name="Column4785"/>
    <tableColumn id="4799" xr3:uid="{00000000-0010-0000-0000-0000BF120000}" name="Column4786"/>
    <tableColumn id="4800" xr3:uid="{00000000-0010-0000-0000-0000C0120000}" name="Column4787"/>
    <tableColumn id="4801" xr3:uid="{00000000-0010-0000-0000-0000C1120000}" name="Column4788"/>
    <tableColumn id="4802" xr3:uid="{00000000-0010-0000-0000-0000C2120000}" name="Column4789"/>
    <tableColumn id="4803" xr3:uid="{00000000-0010-0000-0000-0000C3120000}" name="Column4790"/>
    <tableColumn id="4804" xr3:uid="{00000000-0010-0000-0000-0000C4120000}" name="Column4791"/>
    <tableColumn id="4805" xr3:uid="{00000000-0010-0000-0000-0000C5120000}" name="Column4792"/>
    <tableColumn id="4806" xr3:uid="{00000000-0010-0000-0000-0000C6120000}" name="Column4793"/>
    <tableColumn id="4807" xr3:uid="{00000000-0010-0000-0000-0000C7120000}" name="Column4794"/>
    <tableColumn id="4808" xr3:uid="{00000000-0010-0000-0000-0000C8120000}" name="Column4795"/>
    <tableColumn id="4809" xr3:uid="{00000000-0010-0000-0000-0000C9120000}" name="Column4796"/>
    <tableColumn id="4810" xr3:uid="{00000000-0010-0000-0000-0000CA120000}" name="Column4797"/>
    <tableColumn id="4811" xr3:uid="{00000000-0010-0000-0000-0000CB120000}" name="Column4798"/>
    <tableColumn id="4812" xr3:uid="{00000000-0010-0000-0000-0000CC120000}" name="Column4799"/>
    <tableColumn id="4813" xr3:uid="{00000000-0010-0000-0000-0000CD120000}" name="Column4800"/>
    <tableColumn id="4814" xr3:uid="{00000000-0010-0000-0000-0000CE120000}" name="Column4801"/>
    <tableColumn id="4815" xr3:uid="{00000000-0010-0000-0000-0000CF120000}" name="Column4802"/>
    <tableColumn id="4816" xr3:uid="{00000000-0010-0000-0000-0000D0120000}" name="Column4803"/>
    <tableColumn id="4817" xr3:uid="{00000000-0010-0000-0000-0000D1120000}" name="Column4804"/>
    <tableColumn id="4818" xr3:uid="{00000000-0010-0000-0000-0000D2120000}" name="Column4805"/>
    <tableColumn id="4819" xr3:uid="{00000000-0010-0000-0000-0000D3120000}" name="Column4806"/>
    <tableColumn id="4820" xr3:uid="{00000000-0010-0000-0000-0000D4120000}" name="Column4807"/>
    <tableColumn id="4821" xr3:uid="{00000000-0010-0000-0000-0000D5120000}" name="Column4808"/>
    <tableColumn id="4822" xr3:uid="{00000000-0010-0000-0000-0000D6120000}" name="Column4809"/>
    <tableColumn id="4823" xr3:uid="{00000000-0010-0000-0000-0000D7120000}" name="Column4810"/>
    <tableColumn id="4824" xr3:uid="{00000000-0010-0000-0000-0000D8120000}" name="Column4811"/>
    <tableColumn id="4825" xr3:uid="{00000000-0010-0000-0000-0000D9120000}" name="Column4812"/>
    <tableColumn id="4826" xr3:uid="{00000000-0010-0000-0000-0000DA120000}" name="Column4813"/>
    <tableColumn id="4827" xr3:uid="{00000000-0010-0000-0000-0000DB120000}" name="Column4814"/>
    <tableColumn id="4828" xr3:uid="{00000000-0010-0000-0000-0000DC120000}" name="Column4815"/>
    <tableColumn id="4829" xr3:uid="{00000000-0010-0000-0000-0000DD120000}" name="Column4816"/>
    <tableColumn id="4830" xr3:uid="{00000000-0010-0000-0000-0000DE120000}" name="Column4817"/>
    <tableColumn id="4831" xr3:uid="{00000000-0010-0000-0000-0000DF120000}" name="Column4818"/>
    <tableColumn id="4832" xr3:uid="{00000000-0010-0000-0000-0000E0120000}" name="Column4819"/>
    <tableColumn id="4833" xr3:uid="{00000000-0010-0000-0000-0000E1120000}" name="Column4820"/>
    <tableColumn id="4834" xr3:uid="{00000000-0010-0000-0000-0000E2120000}" name="Column4821"/>
    <tableColumn id="4835" xr3:uid="{00000000-0010-0000-0000-0000E3120000}" name="Column4822"/>
    <tableColumn id="4836" xr3:uid="{00000000-0010-0000-0000-0000E4120000}" name="Column4823"/>
    <tableColumn id="4837" xr3:uid="{00000000-0010-0000-0000-0000E5120000}" name="Column4824"/>
    <tableColumn id="4838" xr3:uid="{00000000-0010-0000-0000-0000E6120000}" name="Column4825"/>
    <tableColumn id="4839" xr3:uid="{00000000-0010-0000-0000-0000E7120000}" name="Column4826"/>
    <tableColumn id="4840" xr3:uid="{00000000-0010-0000-0000-0000E8120000}" name="Column4827"/>
    <tableColumn id="4841" xr3:uid="{00000000-0010-0000-0000-0000E9120000}" name="Column4828"/>
    <tableColumn id="4842" xr3:uid="{00000000-0010-0000-0000-0000EA120000}" name="Column4829"/>
    <tableColumn id="4843" xr3:uid="{00000000-0010-0000-0000-0000EB120000}" name="Column4830"/>
    <tableColumn id="4844" xr3:uid="{00000000-0010-0000-0000-0000EC120000}" name="Column4831"/>
    <tableColumn id="4845" xr3:uid="{00000000-0010-0000-0000-0000ED120000}" name="Column4832"/>
    <tableColumn id="4846" xr3:uid="{00000000-0010-0000-0000-0000EE120000}" name="Column4833"/>
    <tableColumn id="4847" xr3:uid="{00000000-0010-0000-0000-0000EF120000}" name="Column4834"/>
    <tableColumn id="4848" xr3:uid="{00000000-0010-0000-0000-0000F0120000}" name="Column4835"/>
    <tableColumn id="4849" xr3:uid="{00000000-0010-0000-0000-0000F1120000}" name="Column4836"/>
    <tableColumn id="4850" xr3:uid="{00000000-0010-0000-0000-0000F2120000}" name="Column4837"/>
    <tableColumn id="4851" xr3:uid="{00000000-0010-0000-0000-0000F3120000}" name="Column4838"/>
    <tableColumn id="4852" xr3:uid="{00000000-0010-0000-0000-0000F4120000}" name="Column4839"/>
    <tableColumn id="4853" xr3:uid="{00000000-0010-0000-0000-0000F5120000}" name="Column4840"/>
    <tableColumn id="4854" xr3:uid="{00000000-0010-0000-0000-0000F6120000}" name="Column4841"/>
    <tableColumn id="4855" xr3:uid="{00000000-0010-0000-0000-0000F7120000}" name="Column4842"/>
    <tableColumn id="4856" xr3:uid="{00000000-0010-0000-0000-0000F8120000}" name="Column4843"/>
    <tableColumn id="4857" xr3:uid="{00000000-0010-0000-0000-0000F9120000}" name="Column4844"/>
    <tableColumn id="4858" xr3:uid="{00000000-0010-0000-0000-0000FA120000}" name="Column4845"/>
    <tableColumn id="4859" xr3:uid="{00000000-0010-0000-0000-0000FB120000}" name="Column4846"/>
    <tableColumn id="4860" xr3:uid="{00000000-0010-0000-0000-0000FC120000}" name="Column4847"/>
    <tableColumn id="4861" xr3:uid="{00000000-0010-0000-0000-0000FD120000}" name="Column4848"/>
    <tableColumn id="4862" xr3:uid="{00000000-0010-0000-0000-0000FE120000}" name="Column4849"/>
    <tableColumn id="4863" xr3:uid="{00000000-0010-0000-0000-0000FF120000}" name="Column4850"/>
    <tableColumn id="4864" xr3:uid="{00000000-0010-0000-0000-000000130000}" name="Column4851"/>
    <tableColumn id="4865" xr3:uid="{00000000-0010-0000-0000-000001130000}" name="Column4852"/>
    <tableColumn id="4866" xr3:uid="{00000000-0010-0000-0000-000002130000}" name="Column4853"/>
    <tableColumn id="4867" xr3:uid="{00000000-0010-0000-0000-000003130000}" name="Column4854"/>
    <tableColumn id="4868" xr3:uid="{00000000-0010-0000-0000-000004130000}" name="Column4855"/>
    <tableColumn id="4869" xr3:uid="{00000000-0010-0000-0000-000005130000}" name="Column4856"/>
    <tableColumn id="4870" xr3:uid="{00000000-0010-0000-0000-000006130000}" name="Column4857"/>
    <tableColumn id="4871" xr3:uid="{00000000-0010-0000-0000-000007130000}" name="Column4858"/>
    <tableColumn id="4872" xr3:uid="{00000000-0010-0000-0000-000008130000}" name="Column4859"/>
    <tableColumn id="4873" xr3:uid="{00000000-0010-0000-0000-000009130000}" name="Column4860"/>
    <tableColumn id="4874" xr3:uid="{00000000-0010-0000-0000-00000A130000}" name="Column4861"/>
    <tableColumn id="4875" xr3:uid="{00000000-0010-0000-0000-00000B130000}" name="Column4862"/>
    <tableColumn id="4876" xr3:uid="{00000000-0010-0000-0000-00000C130000}" name="Column4863"/>
    <tableColumn id="4877" xr3:uid="{00000000-0010-0000-0000-00000D130000}" name="Column4864"/>
    <tableColumn id="4878" xr3:uid="{00000000-0010-0000-0000-00000E130000}" name="Column4865"/>
    <tableColumn id="4879" xr3:uid="{00000000-0010-0000-0000-00000F130000}" name="Column4866"/>
    <tableColumn id="4880" xr3:uid="{00000000-0010-0000-0000-000010130000}" name="Column4867"/>
    <tableColumn id="4881" xr3:uid="{00000000-0010-0000-0000-000011130000}" name="Column4868"/>
    <tableColumn id="4882" xr3:uid="{00000000-0010-0000-0000-000012130000}" name="Column4869"/>
    <tableColumn id="4883" xr3:uid="{00000000-0010-0000-0000-000013130000}" name="Column4870"/>
    <tableColumn id="4884" xr3:uid="{00000000-0010-0000-0000-000014130000}" name="Column4871"/>
    <tableColumn id="4885" xr3:uid="{00000000-0010-0000-0000-000015130000}" name="Column4872"/>
    <tableColumn id="4886" xr3:uid="{00000000-0010-0000-0000-000016130000}" name="Column4873"/>
    <tableColumn id="4887" xr3:uid="{00000000-0010-0000-0000-000017130000}" name="Column4874"/>
    <tableColumn id="4888" xr3:uid="{00000000-0010-0000-0000-000018130000}" name="Column4875"/>
    <tableColumn id="4889" xr3:uid="{00000000-0010-0000-0000-000019130000}" name="Column4876"/>
    <tableColumn id="4890" xr3:uid="{00000000-0010-0000-0000-00001A130000}" name="Column4877"/>
    <tableColumn id="4891" xr3:uid="{00000000-0010-0000-0000-00001B130000}" name="Column4878"/>
    <tableColumn id="4892" xr3:uid="{00000000-0010-0000-0000-00001C130000}" name="Column4879"/>
    <tableColumn id="4893" xr3:uid="{00000000-0010-0000-0000-00001D130000}" name="Column4880"/>
    <tableColumn id="4894" xr3:uid="{00000000-0010-0000-0000-00001E130000}" name="Column4881"/>
    <tableColumn id="4895" xr3:uid="{00000000-0010-0000-0000-00001F130000}" name="Column4882"/>
    <tableColumn id="4896" xr3:uid="{00000000-0010-0000-0000-000020130000}" name="Column4883"/>
    <tableColumn id="4897" xr3:uid="{00000000-0010-0000-0000-000021130000}" name="Column4884"/>
    <tableColumn id="4898" xr3:uid="{00000000-0010-0000-0000-000022130000}" name="Column4885"/>
    <tableColumn id="4899" xr3:uid="{00000000-0010-0000-0000-000023130000}" name="Column4886"/>
    <tableColumn id="4900" xr3:uid="{00000000-0010-0000-0000-000024130000}" name="Column4887"/>
    <tableColumn id="4901" xr3:uid="{00000000-0010-0000-0000-000025130000}" name="Column4888"/>
    <tableColumn id="4902" xr3:uid="{00000000-0010-0000-0000-000026130000}" name="Column4889"/>
    <tableColumn id="4903" xr3:uid="{00000000-0010-0000-0000-000027130000}" name="Column4890"/>
    <tableColumn id="4904" xr3:uid="{00000000-0010-0000-0000-000028130000}" name="Column4891"/>
    <tableColumn id="4905" xr3:uid="{00000000-0010-0000-0000-000029130000}" name="Column4892"/>
    <tableColumn id="4906" xr3:uid="{00000000-0010-0000-0000-00002A130000}" name="Column4893"/>
    <tableColumn id="4907" xr3:uid="{00000000-0010-0000-0000-00002B130000}" name="Column4894"/>
    <tableColumn id="4908" xr3:uid="{00000000-0010-0000-0000-00002C130000}" name="Column4895"/>
    <tableColumn id="4909" xr3:uid="{00000000-0010-0000-0000-00002D130000}" name="Column4896"/>
    <tableColumn id="4910" xr3:uid="{00000000-0010-0000-0000-00002E130000}" name="Column4897"/>
    <tableColumn id="4911" xr3:uid="{00000000-0010-0000-0000-00002F130000}" name="Column4898"/>
    <tableColumn id="4912" xr3:uid="{00000000-0010-0000-0000-000030130000}" name="Column4899"/>
    <tableColumn id="4913" xr3:uid="{00000000-0010-0000-0000-000031130000}" name="Column4900"/>
    <tableColumn id="4914" xr3:uid="{00000000-0010-0000-0000-000032130000}" name="Column4901"/>
    <tableColumn id="4915" xr3:uid="{00000000-0010-0000-0000-000033130000}" name="Column4902"/>
    <tableColumn id="4916" xr3:uid="{00000000-0010-0000-0000-000034130000}" name="Column4903"/>
    <tableColumn id="4917" xr3:uid="{00000000-0010-0000-0000-000035130000}" name="Column4904"/>
    <tableColumn id="4918" xr3:uid="{00000000-0010-0000-0000-000036130000}" name="Column4905"/>
    <tableColumn id="4919" xr3:uid="{00000000-0010-0000-0000-000037130000}" name="Column4906"/>
    <tableColumn id="4920" xr3:uid="{00000000-0010-0000-0000-000038130000}" name="Column4907"/>
    <tableColumn id="4921" xr3:uid="{00000000-0010-0000-0000-000039130000}" name="Column4908"/>
    <tableColumn id="4922" xr3:uid="{00000000-0010-0000-0000-00003A130000}" name="Column4909"/>
    <tableColumn id="4923" xr3:uid="{00000000-0010-0000-0000-00003B130000}" name="Column4910"/>
    <tableColumn id="4924" xr3:uid="{00000000-0010-0000-0000-00003C130000}" name="Column4911"/>
    <tableColumn id="4925" xr3:uid="{00000000-0010-0000-0000-00003D130000}" name="Column4912"/>
    <tableColumn id="4926" xr3:uid="{00000000-0010-0000-0000-00003E130000}" name="Column4913"/>
    <tableColumn id="4927" xr3:uid="{00000000-0010-0000-0000-00003F130000}" name="Column4914"/>
    <tableColumn id="4928" xr3:uid="{00000000-0010-0000-0000-000040130000}" name="Column4915"/>
    <tableColumn id="4929" xr3:uid="{00000000-0010-0000-0000-000041130000}" name="Column4916"/>
    <tableColumn id="4930" xr3:uid="{00000000-0010-0000-0000-000042130000}" name="Column4917"/>
    <tableColumn id="4931" xr3:uid="{00000000-0010-0000-0000-000043130000}" name="Column4918"/>
    <tableColumn id="4932" xr3:uid="{00000000-0010-0000-0000-000044130000}" name="Column4919"/>
    <tableColumn id="4933" xr3:uid="{00000000-0010-0000-0000-000045130000}" name="Column4920"/>
    <tableColumn id="4934" xr3:uid="{00000000-0010-0000-0000-000046130000}" name="Column4921"/>
    <tableColumn id="4935" xr3:uid="{00000000-0010-0000-0000-000047130000}" name="Column4922"/>
    <tableColumn id="4936" xr3:uid="{00000000-0010-0000-0000-000048130000}" name="Column4923"/>
    <tableColumn id="4937" xr3:uid="{00000000-0010-0000-0000-000049130000}" name="Column4924"/>
    <tableColumn id="4938" xr3:uid="{00000000-0010-0000-0000-00004A130000}" name="Column4925"/>
    <tableColumn id="4939" xr3:uid="{00000000-0010-0000-0000-00004B130000}" name="Column4926"/>
    <tableColumn id="4940" xr3:uid="{00000000-0010-0000-0000-00004C130000}" name="Column4927"/>
    <tableColumn id="4941" xr3:uid="{00000000-0010-0000-0000-00004D130000}" name="Column4928"/>
    <tableColumn id="4942" xr3:uid="{00000000-0010-0000-0000-00004E130000}" name="Column4929"/>
    <tableColumn id="4943" xr3:uid="{00000000-0010-0000-0000-00004F130000}" name="Column4930"/>
    <tableColumn id="4944" xr3:uid="{00000000-0010-0000-0000-000050130000}" name="Column4931"/>
    <tableColumn id="4945" xr3:uid="{00000000-0010-0000-0000-000051130000}" name="Column4932"/>
    <tableColumn id="4946" xr3:uid="{00000000-0010-0000-0000-000052130000}" name="Column4933"/>
    <tableColumn id="4947" xr3:uid="{00000000-0010-0000-0000-000053130000}" name="Column4934"/>
    <tableColumn id="4948" xr3:uid="{00000000-0010-0000-0000-000054130000}" name="Column4935"/>
    <tableColumn id="4949" xr3:uid="{00000000-0010-0000-0000-000055130000}" name="Column4936"/>
    <tableColumn id="4950" xr3:uid="{00000000-0010-0000-0000-000056130000}" name="Column4937"/>
    <tableColumn id="4951" xr3:uid="{00000000-0010-0000-0000-000057130000}" name="Column4938"/>
    <tableColumn id="4952" xr3:uid="{00000000-0010-0000-0000-000058130000}" name="Column4939"/>
    <tableColumn id="4953" xr3:uid="{00000000-0010-0000-0000-000059130000}" name="Column4940"/>
    <tableColumn id="4954" xr3:uid="{00000000-0010-0000-0000-00005A130000}" name="Column4941"/>
    <tableColumn id="4955" xr3:uid="{00000000-0010-0000-0000-00005B130000}" name="Column4942"/>
    <tableColumn id="4956" xr3:uid="{00000000-0010-0000-0000-00005C130000}" name="Column4943"/>
    <tableColumn id="4957" xr3:uid="{00000000-0010-0000-0000-00005D130000}" name="Column4944"/>
    <tableColumn id="4958" xr3:uid="{00000000-0010-0000-0000-00005E130000}" name="Column4945"/>
    <tableColumn id="4959" xr3:uid="{00000000-0010-0000-0000-00005F130000}" name="Column4946"/>
    <tableColumn id="4960" xr3:uid="{00000000-0010-0000-0000-000060130000}" name="Column4947"/>
    <tableColumn id="4961" xr3:uid="{00000000-0010-0000-0000-000061130000}" name="Column4948"/>
    <tableColumn id="4962" xr3:uid="{00000000-0010-0000-0000-000062130000}" name="Column4949"/>
    <tableColumn id="4963" xr3:uid="{00000000-0010-0000-0000-000063130000}" name="Column4950"/>
    <tableColumn id="4964" xr3:uid="{00000000-0010-0000-0000-000064130000}" name="Column4951"/>
    <tableColumn id="4965" xr3:uid="{00000000-0010-0000-0000-000065130000}" name="Column4952"/>
    <tableColumn id="4966" xr3:uid="{00000000-0010-0000-0000-000066130000}" name="Column4953"/>
    <tableColumn id="4967" xr3:uid="{00000000-0010-0000-0000-000067130000}" name="Column4954"/>
    <tableColumn id="4968" xr3:uid="{00000000-0010-0000-0000-000068130000}" name="Column4955"/>
    <tableColumn id="4969" xr3:uid="{00000000-0010-0000-0000-000069130000}" name="Column4956"/>
    <tableColumn id="4970" xr3:uid="{00000000-0010-0000-0000-00006A130000}" name="Column4957"/>
    <tableColumn id="4971" xr3:uid="{00000000-0010-0000-0000-00006B130000}" name="Column4958"/>
    <tableColumn id="4972" xr3:uid="{00000000-0010-0000-0000-00006C130000}" name="Column4959"/>
    <tableColumn id="4973" xr3:uid="{00000000-0010-0000-0000-00006D130000}" name="Column4960"/>
    <tableColumn id="4974" xr3:uid="{00000000-0010-0000-0000-00006E130000}" name="Column4961"/>
    <tableColumn id="4975" xr3:uid="{00000000-0010-0000-0000-00006F130000}" name="Column4962"/>
    <tableColumn id="4976" xr3:uid="{00000000-0010-0000-0000-000070130000}" name="Column4963"/>
    <tableColumn id="4977" xr3:uid="{00000000-0010-0000-0000-000071130000}" name="Column4964"/>
    <tableColumn id="4978" xr3:uid="{00000000-0010-0000-0000-000072130000}" name="Column4965"/>
    <tableColumn id="4979" xr3:uid="{00000000-0010-0000-0000-000073130000}" name="Column4966"/>
    <tableColumn id="4980" xr3:uid="{00000000-0010-0000-0000-000074130000}" name="Column4967"/>
    <tableColumn id="4981" xr3:uid="{00000000-0010-0000-0000-000075130000}" name="Column4968"/>
    <tableColumn id="4982" xr3:uid="{00000000-0010-0000-0000-000076130000}" name="Column4969"/>
    <tableColumn id="4983" xr3:uid="{00000000-0010-0000-0000-000077130000}" name="Column4970"/>
    <tableColumn id="4984" xr3:uid="{00000000-0010-0000-0000-000078130000}" name="Column4971"/>
    <tableColumn id="4985" xr3:uid="{00000000-0010-0000-0000-000079130000}" name="Column4972"/>
    <tableColumn id="4986" xr3:uid="{00000000-0010-0000-0000-00007A130000}" name="Column4973"/>
    <tableColumn id="4987" xr3:uid="{00000000-0010-0000-0000-00007B130000}" name="Column4974"/>
    <tableColumn id="4988" xr3:uid="{00000000-0010-0000-0000-00007C130000}" name="Column4975"/>
    <tableColumn id="4989" xr3:uid="{00000000-0010-0000-0000-00007D130000}" name="Column4976"/>
    <tableColumn id="4990" xr3:uid="{00000000-0010-0000-0000-00007E130000}" name="Column4977"/>
    <tableColumn id="4991" xr3:uid="{00000000-0010-0000-0000-00007F130000}" name="Column4978"/>
    <tableColumn id="4992" xr3:uid="{00000000-0010-0000-0000-000080130000}" name="Column4979"/>
    <tableColumn id="4993" xr3:uid="{00000000-0010-0000-0000-000081130000}" name="Column4980"/>
    <tableColumn id="4994" xr3:uid="{00000000-0010-0000-0000-000082130000}" name="Column4981"/>
    <tableColumn id="4995" xr3:uid="{00000000-0010-0000-0000-000083130000}" name="Column4982"/>
    <tableColumn id="4996" xr3:uid="{00000000-0010-0000-0000-000084130000}" name="Column4983"/>
    <tableColumn id="4997" xr3:uid="{00000000-0010-0000-0000-000085130000}" name="Column4984"/>
    <tableColumn id="4998" xr3:uid="{00000000-0010-0000-0000-000086130000}" name="Column4985"/>
    <tableColumn id="4999" xr3:uid="{00000000-0010-0000-0000-000087130000}" name="Column4986"/>
    <tableColumn id="5000" xr3:uid="{00000000-0010-0000-0000-000088130000}" name="Column4987"/>
    <tableColumn id="5001" xr3:uid="{00000000-0010-0000-0000-000089130000}" name="Column4988"/>
    <tableColumn id="5002" xr3:uid="{00000000-0010-0000-0000-00008A130000}" name="Column4989"/>
    <tableColumn id="5003" xr3:uid="{00000000-0010-0000-0000-00008B130000}" name="Column4990"/>
    <tableColumn id="5004" xr3:uid="{00000000-0010-0000-0000-00008C130000}" name="Column4991"/>
    <tableColumn id="5005" xr3:uid="{00000000-0010-0000-0000-00008D130000}" name="Column4992"/>
    <tableColumn id="5006" xr3:uid="{00000000-0010-0000-0000-00008E130000}" name="Column4993"/>
    <tableColumn id="5007" xr3:uid="{00000000-0010-0000-0000-00008F130000}" name="Column4994"/>
    <tableColumn id="5008" xr3:uid="{00000000-0010-0000-0000-000090130000}" name="Column4995"/>
    <tableColumn id="5009" xr3:uid="{00000000-0010-0000-0000-000091130000}" name="Column4996"/>
    <tableColumn id="5010" xr3:uid="{00000000-0010-0000-0000-000092130000}" name="Column4997"/>
    <tableColumn id="5011" xr3:uid="{00000000-0010-0000-0000-000093130000}" name="Column4998"/>
    <tableColumn id="5012" xr3:uid="{00000000-0010-0000-0000-000094130000}" name="Column4999"/>
    <tableColumn id="5013" xr3:uid="{00000000-0010-0000-0000-000095130000}" name="Column5000"/>
    <tableColumn id="5014" xr3:uid="{00000000-0010-0000-0000-000096130000}" name="Column5001"/>
    <tableColumn id="5015" xr3:uid="{00000000-0010-0000-0000-000097130000}" name="Column5002"/>
    <tableColumn id="5016" xr3:uid="{00000000-0010-0000-0000-000098130000}" name="Column5003"/>
    <tableColumn id="5017" xr3:uid="{00000000-0010-0000-0000-000099130000}" name="Column5004"/>
    <tableColumn id="5018" xr3:uid="{00000000-0010-0000-0000-00009A130000}" name="Column5005"/>
    <tableColumn id="5019" xr3:uid="{00000000-0010-0000-0000-00009B130000}" name="Column5006"/>
    <tableColumn id="5020" xr3:uid="{00000000-0010-0000-0000-00009C130000}" name="Column5007"/>
    <tableColumn id="5021" xr3:uid="{00000000-0010-0000-0000-00009D130000}" name="Column5008"/>
    <tableColumn id="5022" xr3:uid="{00000000-0010-0000-0000-00009E130000}" name="Column5009"/>
    <tableColumn id="5023" xr3:uid="{00000000-0010-0000-0000-00009F130000}" name="Column5010"/>
    <tableColumn id="5024" xr3:uid="{00000000-0010-0000-0000-0000A0130000}" name="Column5011"/>
    <tableColumn id="5025" xr3:uid="{00000000-0010-0000-0000-0000A1130000}" name="Column5012"/>
    <tableColumn id="5026" xr3:uid="{00000000-0010-0000-0000-0000A2130000}" name="Column5013"/>
    <tableColumn id="5027" xr3:uid="{00000000-0010-0000-0000-0000A3130000}" name="Column5014"/>
    <tableColumn id="5028" xr3:uid="{00000000-0010-0000-0000-0000A4130000}" name="Column5015"/>
    <tableColumn id="5029" xr3:uid="{00000000-0010-0000-0000-0000A5130000}" name="Column5016"/>
    <tableColumn id="5030" xr3:uid="{00000000-0010-0000-0000-0000A6130000}" name="Column5017"/>
    <tableColumn id="5031" xr3:uid="{00000000-0010-0000-0000-0000A7130000}" name="Column5018"/>
    <tableColumn id="5032" xr3:uid="{00000000-0010-0000-0000-0000A8130000}" name="Column5019"/>
    <tableColumn id="5033" xr3:uid="{00000000-0010-0000-0000-0000A9130000}" name="Column5020"/>
    <tableColumn id="5034" xr3:uid="{00000000-0010-0000-0000-0000AA130000}" name="Column5021"/>
    <tableColumn id="5035" xr3:uid="{00000000-0010-0000-0000-0000AB130000}" name="Column5022"/>
    <tableColumn id="5036" xr3:uid="{00000000-0010-0000-0000-0000AC130000}" name="Column5023"/>
    <tableColumn id="5037" xr3:uid="{00000000-0010-0000-0000-0000AD130000}" name="Column5024"/>
    <tableColumn id="5038" xr3:uid="{00000000-0010-0000-0000-0000AE130000}" name="Column5025"/>
    <tableColumn id="5039" xr3:uid="{00000000-0010-0000-0000-0000AF130000}" name="Column5026"/>
    <tableColumn id="5040" xr3:uid="{00000000-0010-0000-0000-0000B0130000}" name="Column5027"/>
    <tableColumn id="5041" xr3:uid="{00000000-0010-0000-0000-0000B1130000}" name="Column5028"/>
    <tableColumn id="5042" xr3:uid="{00000000-0010-0000-0000-0000B2130000}" name="Column5029"/>
    <tableColumn id="5043" xr3:uid="{00000000-0010-0000-0000-0000B3130000}" name="Column5030"/>
    <tableColumn id="5044" xr3:uid="{00000000-0010-0000-0000-0000B4130000}" name="Column5031"/>
    <tableColumn id="5045" xr3:uid="{00000000-0010-0000-0000-0000B5130000}" name="Column5032"/>
    <tableColumn id="5046" xr3:uid="{00000000-0010-0000-0000-0000B6130000}" name="Column5033"/>
    <tableColumn id="5047" xr3:uid="{00000000-0010-0000-0000-0000B7130000}" name="Column5034"/>
    <tableColumn id="5048" xr3:uid="{00000000-0010-0000-0000-0000B8130000}" name="Column5035"/>
    <tableColumn id="5049" xr3:uid="{00000000-0010-0000-0000-0000B9130000}" name="Column5036"/>
    <tableColumn id="5050" xr3:uid="{00000000-0010-0000-0000-0000BA130000}" name="Column5037"/>
    <tableColumn id="5051" xr3:uid="{00000000-0010-0000-0000-0000BB130000}" name="Column5038"/>
    <tableColumn id="5052" xr3:uid="{00000000-0010-0000-0000-0000BC130000}" name="Column5039"/>
    <tableColumn id="5053" xr3:uid="{00000000-0010-0000-0000-0000BD130000}" name="Column5040"/>
    <tableColumn id="5054" xr3:uid="{00000000-0010-0000-0000-0000BE130000}" name="Column5041"/>
    <tableColumn id="5055" xr3:uid="{00000000-0010-0000-0000-0000BF130000}" name="Column5042"/>
    <tableColumn id="5056" xr3:uid="{00000000-0010-0000-0000-0000C0130000}" name="Column5043"/>
    <tableColumn id="5057" xr3:uid="{00000000-0010-0000-0000-0000C1130000}" name="Column5044"/>
    <tableColumn id="5058" xr3:uid="{00000000-0010-0000-0000-0000C2130000}" name="Column5045"/>
    <tableColumn id="5059" xr3:uid="{00000000-0010-0000-0000-0000C3130000}" name="Column5046"/>
    <tableColumn id="5060" xr3:uid="{00000000-0010-0000-0000-0000C4130000}" name="Column5047"/>
    <tableColumn id="5061" xr3:uid="{00000000-0010-0000-0000-0000C5130000}" name="Column5048"/>
    <tableColumn id="5062" xr3:uid="{00000000-0010-0000-0000-0000C6130000}" name="Column5049"/>
    <tableColumn id="5063" xr3:uid="{00000000-0010-0000-0000-0000C7130000}" name="Column5050"/>
    <tableColumn id="5064" xr3:uid="{00000000-0010-0000-0000-0000C8130000}" name="Column5051"/>
    <tableColumn id="5065" xr3:uid="{00000000-0010-0000-0000-0000C9130000}" name="Column5052"/>
    <tableColumn id="5066" xr3:uid="{00000000-0010-0000-0000-0000CA130000}" name="Column5053"/>
    <tableColumn id="5067" xr3:uid="{00000000-0010-0000-0000-0000CB130000}" name="Column5054"/>
    <tableColumn id="5068" xr3:uid="{00000000-0010-0000-0000-0000CC130000}" name="Column5055"/>
    <tableColumn id="5069" xr3:uid="{00000000-0010-0000-0000-0000CD130000}" name="Column5056"/>
    <tableColumn id="5070" xr3:uid="{00000000-0010-0000-0000-0000CE130000}" name="Column5057"/>
    <tableColumn id="5071" xr3:uid="{00000000-0010-0000-0000-0000CF130000}" name="Column5058"/>
    <tableColumn id="5072" xr3:uid="{00000000-0010-0000-0000-0000D0130000}" name="Column5059"/>
    <tableColumn id="5073" xr3:uid="{00000000-0010-0000-0000-0000D1130000}" name="Column5060"/>
    <tableColumn id="5074" xr3:uid="{00000000-0010-0000-0000-0000D2130000}" name="Column5061"/>
    <tableColumn id="5075" xr3:uid="{00000000-0010-0000-0000-0000D3130000}" name="Column5062"/>
    <tableColumn id="5076" xr3:uid="{00000000-0010-0000-0000-0000D4130000}" name="Column5063"/>
    <tableColumn id="5077" xr3:uid="{00000000-0010-0000-0000-0000D5130000}" name="Column5064"/>
    <tableColumn id="5078" xr3:uid="{00000000-0010-0000-0000-0000D6130000}" name="Column5065"/>
    <tableColumn id="5079" xr3:uid="{00000000-0010-0000-0000-0000D7130000}" name="Column5066"/>
    <tableColumn id="5080" xr3:uid="{00000000-0010-0000-0000-0000D8130000}" name="Column5067"/>
    <tableColumn id="5081" xr3:uid="{00000000-0010-0000-0000-0000D9130000}" name="Column5068"/>
    <tableColumn id="5082" xr3:uid="{00000000-0010-0000-0000-0000DA130000}" name="Column5069"/>
    <tableColumn id="5083" xr3:uid="{00000000-0010-0000-0000-0000DB130000}" name="Column5070"/>
    <tableColumn id="5084" xr3:uid="{00000000-0010-0000-0000-0000DC130000}" name="Column5071"/>
    <tableColumn id="5085" xr3:uid="{00000000-0010-0000-0000-0000DD130000}" name="Column5072"/>
    <tableColumn id="5086" xr3:uid="{00000000-0010-0000-0000-0000DE130000}" name="Column5073"/>
    <tableColumn id="5087" xr3:uid="{00000000-0010-0000-0000-0000DF130000}" name="Column5074"/>
    <tableColumn id="5088" xr3:uid="{00000000-0010-0000-0000-0000E0130000}" name="Column5075"/>
    <tableColumn id="5089" xr3:uid="{00000000-0010-0000-0000-0000E1130000}" name="Column5076"/>
    <tableColumn id="5090" xr3:uid="{00000000-0010-0000-0000-0000E2130000}" name="Column5077"/>
    <tableColumn id="5091" xr3:uid="{00000000-0010-0000-0000-0000E3130000}" name="Column5078"/>
    <tableColumn id="5092" xr3:uid="{00000000-0010-0000-0000-0000E4130000}" name="Column5079"/>
    <tableColumn id="5093" xr3:uid="{00000000-0010-0000-0000-0000E5130000}" name="Column5080"/>
    <tableColumn id="5094" xr3:uid="{00000000-0010-0000-0000-0000E6130000}" name="Column5081"/>
    <tableColumn id="5095" xr3:uid="{00000000-0010-0000-0000-0000E7130000}" name="Column5082"/>
    <tableColumn id="5096" xr3:uid="{00000000-0010-0000-0000-0000E8130000}" name="Column5083"/>
    <tableColumn id="5097" xr3:uid="{00000000-0010-0000-0000-0000E9130000}" name="Column5084"/>
    <tableColumn id="5098" xr3:uid="{00000000-0010-0000-0000-0000EA130000}" name="Column5085"/>
    <tableColumn id="5099" xr3:uid="{00000000-0010-0000-0000-0000EB130000}" name="Column5086"/>
    <tableColumn id="5100" xr3:uid="{00000000-0010-0000-0000-0000EC130000}" name="Column5087"/>
    <tableColumn id="5101" xr3:uid="{00000000-0010-0000-0000-0000ED130000}" name="Column5088"/>
    <tableColumn id="5102" xr3:uid="{00000000-0010-0000-0000-0000EE130000}" name="Column5089"/>
    <tableColumn id="5103" xr3:uid="{00000000-0010-0000-0000-0000EF130000}" name="Column5090"/>
    <tableColumn id="5104" xr3:uid="{00000000-0010-0000-0000-0000F0130000}" name="Column5091"/>
    <tableColumn id="5105" xr3:uid="{00000000-0010-0000-0000-0000F1130000}" name="Column5092"/>
    <tableColumn id="5106" xr3:uid="{00000000-0010-0000-0000-0000F2130000}" name="Column5093"/>
    <tableColumn id="5107" xr3:uid="{00000000-0010-0000-0000-0000F3130000}" name="Column5094"/>
    <tableColumn id="5108" xr3:uid="{00000000-0010-0000-0000-0000F4130000}" name="Column5095"/>
    <tableColumn id="5109" xr3:uid="{00000000-0010-0000-0000-0000F5130000}" name="Column5096"/>
    <tableColumn id="5110" xr3:uid="{00000000-0010-0000-0000-0000F6130000}" name="Column5097"/>
    <tableColumn id="5111" xr3:uid="{00000000-0010-0000-0000-0000F7130000}" name="Column5098"/>
    <tableColumn id="5112" xr3:uid="{00000000-0010-0000-0000-0000F8130000}" name="Column5099"/>
    <tableColumn id="5113" xr3:uid="{00000000-0010-0000-0000-0000F9130000}" name="Column5100"/>
    <tableColumn id="5114" xr3:uid="{00000000-0010-0000-0000-0000FA130000}" name="Column5101"/>
    <tableColumn id="5115" xr3:uid="{00000000-0010-0000-0000-0000FB130000}" name="Column5102"/>
    <tableColumn id="5116" xr3:uid="{00000000-0010-0000-0000-0000FC130000}" name="Column5103"/>
    <tableColumn id="5117" xr3:uid="{00000000-0010-0000-0000-0000FD130000}" name="Column5104"/>
    <tableColumn id="5118" xr3:uid="{00000000-0010-0000-0000-0000FE130000}" name="Column5105"/>
    <tableColumn id="5119" xr3:uid="{00000000-0010-0000-0000-0000FF130000}" name="Column5106"/>
    <tableColumn id="5120" xr3:uid="{00000000-0010-0000-0000-000000140000}" name="Column5107"/>
    <tableColumn id="5121" xr3:uid="{00000000-0010-0000-0000-000001140000}" name="Column5108"/>
    <tableColumn id="5122" xr3:uid="{00000000-0010-0000-0000-000002140000}" name="Column5109"/>
    <tableColumn id="5123" xr3:uid="{00000000-0010-0000-0000-000003140000}" name="Column5110"/>
    <tableColumn id="5124" xr3:uid="{00000000-0010-0000-0000-000004140000}" name="Column5111"/>
    <tableColumn id="5125" xr3:uid="{00000000-0010-0000-0000-000005140000}" name="Column5112"/>
    <tableColumn id="5126" xr3:uid="{00000000-0010-0000-0000-000006140000}" name="Column5113"/>
    <tableColumn id="5127" xr3:uid="{00000000-0010-0000-0000-000007140000}" name="Column5114"/>
    <tableColumn id="5128" xr3:uid="{00000000-0010-0000-0000-000008140000}" name="Column5115"/>
    <tableColumn id="5129" xr3:uid="{00000000-0010-0000-0000-000009140000}" name="Column5116"/>
    <tableColumn id="5130" xr3:uid="{00000000-0010-0000-0000-00000A140000}" name="Column5117"/>
    <tableColumn id="5131" xr3:uid="{00000000-0010-0000-0000-00000B140000}" name="Column5118"/>
    <tableColumn id="5132" xr3:uid="{00000000-0010-0000-0000-00000C140000}" name="Column5119"/>
    <tableColumn id="5133" xr3:uid="{00000000-0010-0000-0000-00000D140000}" name="Column5120"/>
    <tableColumn id="5134" xr3:uid="{00000000-0010-0000-0000-00000E140000}" name="Column5121"/>
    <tableColumn id="5135" xr3:uid="{00000000-0010-0000-0000-00000F140000}" name="Column5122"/>
    <tableColumn id="5136" xr3:uid="{00000000-0010-0000-0000-000010140000}" name="Column5123"/>
    <tableColumn id="5137" xr3:uid="{00000000-0010-0000-0000-000011140000}" name="Column5124"/>
    <tableColumn id="5138" xr3:uid="{00000000-0010-0000-0000-000012140000}" name="Column5125"/>
    <tableColumn id="5139" xr3:uid="{00000000-0010-0000-0000-000013140000}" name="Column5126"/>
    <tableColumn id="5140" xr3:uid="{00000000-0010-0000-0000-000014140000}" name="Column5127"/>
    <tableColumn id="5141" xr3:uid="{00000000-0010-0000-0000-000015140000}" name="Column5128"/>
    <tableColumn id="5142" xr3:uid="{00000000-0010-0000-0000-000016140000}" name="Column5129"/>
    <tableColumn id="5143" xr3:uid="{00000000-0010-0000-0000-000017140000}" name="Column5130"/>
    <tableColumn id="5144" xr3:uid="{00000000-0010-0000-0000-000018140000}" name="Column5131"/>
    <tableColumn id="5145" xr3:uid="{00000000-0010-0000-0000-000019140000}" name="Column5132"/>
    <tableColumn id="5146" xr3:uid="{00000000-0010-0000-0000-00001A140000}" name="Column5133"/>
    <tableColumn id="5147" xr3:uid="{00000000-0010-0000-0000-00001B140000}" name="Column5134"/>
    <tableColumn id="5148" xr3:uid="{00000000-0010-0000-0000-00001C140000}" name="Column5135"/>
    <tableColumn id="5149" xr3:uid="{00000000-0010-0000-0000-00001D140000}" name="Column5136"/>
    <tableColumn id="5150" xr3:uid="{00000000-0010-0000-0000-00001E140000}" name="Column5137"/>
    <tableColumn id="5151" xr3:uid="{00000000-0010-0000-0000-00001F140000}" name="Column5138"/>
    <tableColumn id="5152" xr3:uid="{00000000-0010-0000-0000-000020140000}" name="Column5139"/>
    <tableColumn id="5153" xr3:uid="{00000000-0010-0000-0000-000021140000}" name="Column5140"/>
    <tableColumn id="5154" xr3:uid="{00000000-0010-0000-0000-000022140000}" name="Column5141"/>
    <tableColumn id="5155" xr3:uid="{00000000-0010-0000-0000-000023140000}" name="Column5142"/>
    <tableColumn id="5156" xr3:uid="{00000000-0010-0000-0000-000024140000}" name="Column5143"/>
    <tableColumn id="5157" xr3:uid="{00000000-0010-0000-0000-000025140000}" name="Column5144"/>
    <tableColumn id="5158" xr3:uid="{00000000-0010-0000-0000-000026140000}" name="Column5145"/>
    <tableColumn id="5159" xr3:uid="{00000000-0010-0000-0000-000027140000}" name="Column5146"/>
    <tableColumn id="5160" xr3:uid="{00000000-0010-0000-0000-000028140000}" name="Column5147"/>
    <tableColumn id="5161" xr3:uid="{00000000-0010-0000-0000-000029140000}" name="Column5148"/>
    <tableColumn id="5162" xr3:uid="{00000000-0010-0000-0000-00002A140000}" name="Column5149"/>
    <tableColumn id="5163" xr3:uid="{00000000-0010-0000-0000-00002B140000}" name="Column5150"/>
    <tableColumn id="5164" xr3:uid="{00000000-0010-0000-0000-00002C140000}" name="Column5151"/>
    <tableColumn id="5165" xr3:uid="{00000000-0010-0000-0000-00002D140000}" name="Column5152"/>
    <tableColumn id="5166" xr3:uid="{00000000-0010-0000-0000-00002E140000}" name="Column5153"/>
    <tableColumn id="5167" xr3:uid="{00000000-0010-0000-0000-00002F140000}" name="Column5154"/>
    <tableColumn id="5168" xr3:uid="{00000000-0010-0000-0000-000030140000}" name="Column5155"/>
    <tableColumn id="5169" xr3:uid="{00000000-0010-0000-0000-000031140000}" name="Column5156"/>
    <tableColumn id="5170" xr3:uid="{00000000-0010-0000-0000-000032140000}" name="Column5157"/>
    <tableColumn id="5171" xr3:uid="{00000000-0010-0000-0000-000033140000}" name="Column5158"/>
    <tableColumn id="5172" xr3:uid="{00000000-0010-0000-0000-000034140000}" name="Column5159"/>
    <tableColumn id="5173" xr3:uid="{00000000-0010-0000-0000-000035140000}" name="Column5160"/>
    <tableColumn id="5174" xr3:uid="{00000000-0010-0000-0000-000036140000}" name="Column5161"/>
    <tableColumn id="5175" xr3:uid="{00000000-0010-0000-0000-000037140000}" name="Column5162"/>
    <tableColumn id="5176" xr3:uid="{00000000-0010-0000-0000-000038140000}" name="Column5163"/>
    <tableColumn id="5177" xr3:uid="{00000000-0010-0000-0000-000039140000}" name="Column5164"/>
    <tableColumn id="5178" xr3:uid="{00000000-0010-0000-0000-00003A140000}" name="Column5165"/>
    <tableColumn id="5179" xr3:uid="{00000000-0010-0000-0000-00003B140000}" name="Column5166"/>
    <tableColumn id="5180" xr3:uid="{00000000-0010-0000-0000-00003C140000}" name="Column5167"/>
    <tableColumn id="5181" xr3:uid="{00000000-0010-0000-0000-00003D140000}" name="Column5168"/>
    <tableColumn id="5182" xr3:uid="{00000000-0010-0000-0000-00003E140000}" name="Column5169"/>
    <tableColumn id="5183" xr3:uid="{00000000-0010-0000-0000-00003F140000}" name="Column5170"/>
    <tableColumn id="5184" xr3:uid="{00000000-0010-0000-0000-000040140000}" name="Column5171"/>
    <tableColumn id="5185" xr3:uid="{00000000-0010-0000-0000-000041140000}" name="Column5172"/>
    <tableColumn id="5186" xr3:uid="{00000000-0010-0000-0000-000042140000}" name="Column5173"/>
    <tableColumn id="5187" xr3:uid="{00000000-0010-0000-0000-000043140000}" name="Column5174"/>
    <tableColumn id="5188" xr3:uid="{00000000-0010-0000-0000-000044140000}" name="Column5175"/>
    <tableColumn id="5189" xr3:uid="{00000000-0010-0000-0000-000045140000}" name="Column5176"/>
    <tableColumn id="5190" xr3:uid="{00000000-0010-0000-0000-000046140000}" name="Column5177"/>
    <tableColumn id="5191" xr3:uid="{00000000-0010-0000-0000-000047140000}" name="Column5178"/>
    <tableColumn id="5192" xr3:uid="{00000000-0010-0000-0000-000048140000}" name="Column5179"/>
    <tableColumn id="5193" xr3:uid="{00000000-0010-0000-0000-000049140000}" name="Column5180"/>
    <tableColumn id="5194" xr3:uid="{00000000-0010-0000-0000-00004A140000}" name="Column5181"/>
    <tableColumn id="5195" xr3:uid="{00000000-0010-0000-0000-00004B140000}" name="Column5182"/>
    <tableColumn id="5196" xr3:uid="{00000000-0010-0000-0000-00004C140000}" name="Column5183"/>
    <tableColumn id="5197" xr3:uid="{00000000-0010-0000-0000-00004D140000}" name="Column5184"/>
    <tableColumn id="5198" xr3:uid="{00000000-0010-0000-0000-00004E140000}" name="Column5185"/>
    <tableColumn id="5199" xr3:uid="{00000000-0010-0000-0000-00004F140000}" name="Column5186"/>
    <tableColumn id="5200" xr3:uid="{00000000-0010-0000-0000-000050140000}" name="Column5187"/>
    <tableColumn id="5201" xr3:uid="{00000000-0010-0000-0000-000051140000}" name="Column5188"/>
    <tableColumn id="5202" xr3:uid="{00000000-0010-0000-0000-000052140000}" name="Column5189"/>
    <tableColumn id="5203" xr3:uid="{00000000-0010-0000-0000-000053140000}" name="Column5190"/>
    <tableColumn id="5204" xr3:uid="{00000000-0010-0000-0000-000054140000}" name="Column5191"/>
    <tableColumn id="5205" xr3:uid="{00000000-0010-0000-0000-000055140000}" name="Column5192"/>
    <tableColumn id="5206" xr3:uid="{00000000-0010-0000-0000-000056140000}" name="Column5193"/>
    <tableColumn id="5207" xr3:uid="{00000000-0010-0000-0000-000057140000}" name="Column5194"/>
    <tableColumn id="5208" xr3:uid="{00000000-0010-0000-0000-000058140000}" name="Column5195"/>
    <tableColumn id="5209" xr3:uid="{00000000-0010-0000-0000-000059140000}" name="Column5196"/>
    <tableColumn id="5210" xr3:uid="{00000000-0010-0000-0000-00005A140000}" name="Column5197"/>
    <tableColumn id="5211" xr3:uid="{00000000-0010-0000-0000-00005B140000}" name="Column5198"/>
    <tableColumn id="5212" xr3:uid="{00000000-0010-0000-0000-00005C140000}" name="Column5199"/>
    <tableColumn id="5213" xr3:uid="{00000000-0010-0000-0000-00005D140000}" name="Column5200"/>
    <tableColumn id="5214" xr3:uid="{00000000-0010-0000-0000-00005E140000}" name="Column5201"/>
    <tableColumn id="5215" xr3:uid="{00000000-0010-0000-0000-00005F140000}" name="Column5202"/>
    <tableColumn id="5216" xr3:uid="{00000000-0010-0000-0000-000060140000}" name="Column5203"/>
    <tableColumn id="5217" xr3:uid="{00000000-0010-0000-0000-000061140000}" name="Column5204"/>
    <tableColumn id="5218" xr3:uid="{00000000-0010-0000-0000-000062140000}" name="Column5205"/>
    <tableColumn id="5219" xr3:uid="{00000000-0010-0000-0000-000063140000}" name="Column5206"/>
    <tableColumn id="5220" xr3:uid="{00000000-0010-0000-0000-000064140000}" name="Column5207"/>
    <tableColumn id="5221" xr3:uid="{00000000-0010-0000-0000-000065140000}" name="Column5208"/>
    <tableColumn id="5222" xr3:uid="{00000000-0010-0000-0000-000066140000}" name="Column5209"/>
    <tableColumn id="5223" xr3:uid="{00000000-0010-0000-0000-000067140000}" name="Column5210"/>
    <tableColumn id="5224" xr3:uid="{00000000-0010-0000-0000-000068140000}" name="Column5211"/>
    <tableColumn id="5225" xr3:uid="{00000000-0010-0000-0000-000069140000}" name="Column5212"/>
    <tableColumn id="5226" xr3:uid="{00000000-0010-0000-0000-00006A140000}" name="Column5213"/>
    <tableColumn id="5227" xr3:uid="{00000000-0010-0000-0000-00006B140000}" name="Column5214"/>
    <tableColumn id="5228" xr3:uid="{00000000-0010-0000-0000-00006C140000}" name="Column5215"/>
    <tableColumn id="5229" xr3:uid="{00000000-0010-0000-0000-00006D140000}" name="Column5216"/>
    <tableColumn id="5230" xr3:uid="{00000000-0010-0000-0000-00006E140000}" name="Column5217"/>
    <tableColumn id="5231" xr3:uid="{00000000-0010-0000-0000-00006F140000}" name="Column5218"/>
    <tableColumn id="5232" xr3:uid="{00000000-0010-0000-0000-000070140000}" name="Column5219"/>
    <tableColumn id="5233" xr3:uid="{00000000-0010-0000-0000-000071140000}" name="Column5220"/>
    <tableColumn id="5234" xr3:uid="{00000000-0010-0000-0000-000072140000}" name="Column5221"/>
    <tableColumn id="5235" xr3:uid="{00000000-0010-0000-0000-000073140000}" name="Column5222"/>
    <tableColumn id="5236" xr3:uid="{00000000-0010-0000-0000-000074140000}" name="Column5223"/>
    <tableColumn id="5237" xr3:uid="{00000000-0010-0000-0000-000075140000}" name="Column5224"/>
    <tableColumn id="5238" xr3:uid="{00000000-0010-0000-0000-000076140000}" name="Column5225"/>
    <tableColumn id="5239" xr3:uid="{00000000-0010-0000-0000-000077140000}" name="Column5226"/>
    <tableColumn id="5240" xr3:uid="{00000000-0010-0000-0000-000078140000}" name="Column5227"/>
    <tableColumn id="5241" xr3:uid="{00000000-0010-0000-0000-000079140000}" name="Column5228"/>
    <tableColumn id="5242" xr3:uid="{00000000-0010-0000-0000-00007A140000}" name="Column5229"/>
    <tableColumn id="5243" xr3:uid="{00000000-0010-0000-0000-00007B140000}" name="Column5230"/>
    <tableColumn id="5244" xr3:uid="{00000000-0010-0000-0000-00007C140000}" name="Column5231"/>
    <tableColumn id="5245" xr3:uid="{00000000-0010-0000-0000-00007D140000}" name="Column5232"/>
    <tableColumn id="5246" xr3:uid="{00000000-0010-0000-0000-00007E140000}" name="Column5233"/>
    <tableColumn id="5247" xr3:uid="{00000000-0010-0000-0000-00007F140000}" name="Column5234"/>
    <tableColumn id="5248" xr3:uid="{00000000-0010-0000-0000-000080140000}" name="Column5235"/>
    <tableColumn id="5249" xr3:uid="{00000000-0010-0000-0000-000081140000}" name="Column5236"/>
    <tableColumn id="5250" xr3:uid="{00000000-0010-0000-0000-000082140000}" name="Column5237"/>
    <tableColumn id="5251" xr3:uid="{00000000-0010-0000-0000-000083140000}" name="Column5238"/>
    <tableColumn id="5252" xr3:uid="{00000000-0010-0000-0000-000084140000}" name="Column5239"/>
    <tableColumn id="5253" xr3:uid="{00000000-0010-0000-0000-000085140000}" name="Column5240"/>
    <tableColumn id="5254" xr3:uid="{00000000-0010-0000-0000-000086140000}" name="Column5241"/>
    <tableColumn id="5255" xr3:uid="{00000000-0010-0000-0000-000087140000}" name="Column5242"/>
    <tableColumn id="5256" xr3:uid="{00000000-0010-0000-0000-000088140000}" name="Column5243"/>
    <tableColumn id="5257" xr3:uid="{00000000-0010-0000-0000-000089140000}" name="Column5244"/>
    <tableColumn id="5258" xr3:uid="{00000000-0010-0000-0000-00008A140000}" name="Column5245"/>
    <tableColumn id="5259" xr3:uid="{00000000-0010-0000-0000-00008B140000}" name="Column5246"/>
    <tableColumn id="5260" xr3:uid="{00000000-0010-0000-0000-00008C140000}" name="Column5247"/>
    <tableColumn id="5261" xr3:uid="{00000000-0010-0000-0000-00008D140000}" name="Column5248"/>
    <tableColumn id="5262" xr3:uid="{00000000-0010-0000-0000-00008E140000}" name="Column5249"/>
    <tableColumn id="5263" xr3:uid="{00000000-0010-0000-0000-00008F140000}" name="Column5250"/>
    <tableColumn id="5264" xr3:uid="{00000000-0010-0000-0000-000090140000}" name="Column5251"/>
    <tableColumn id="5265" xr3:uid="{00000000-0010-0000-0000-000091140000}" name="Column5252"/>
    <tableColumn id="5266" xr3:uid="{00000000-0010-0000-0000-000092140000}" name="Column5253"/>
    <tableColumn id="5267" xr3:uid="{00000000-0010-0000-0000-000093140000}" name="Column5254"/>
    <tableColumn id="5268" xr3:uid="{00000000-0010-0000-0000-000094140000}" name="Column5255"/>
    <tableColumn id="5269" xr3:uid="{00000000-0010-0000-0000-000095140000}" name="Column5256"/>
    <tableColumn id="5270" xr3:uid="{00000000-0010-0000-0000-000096140000}" name="Column5257"/>
    <tableColumn id="5271" xr3:uid="{00000000-0010-0000-0000-000097140000}" name="Column5258"/>
    <tableColumn id="5272" xr3:uid="{00000000-0010-0000-0000-000098140000}" name="Column5259"/>
    <tableColumn id="5273" xr3:uid="{00000000-0010-0000-0000-000099140000}" name="Column5260"/>
    <tableColumn id="5274" xr3:uid="{00000000-0010-0000-0000-00009A140000}" name="Column5261"/>
    <tableColumn id="5275" xr3:uid="{00000000-0010-0000-0000-00009B140000}" name="Column5262"/>
    <tableColumn id="5276" xr3:uid="{00000000-0010-0000-0000-00009C140000}" name="Column5263"/>
    <tableColumn id="5277" xr3:uid="{00000000-0010-0000-0000-00009D140000}" name="Column5264"/>
    <tableColumn id="5278" xr3:uid="{00000000-0010-0000-0000-00009E140000}" name="Column5265"/>
    <tableColumn id="5279" xr3:uid="{00000000-0010-0000-0000-00009F140000}" name="Column5266"/>
    <tableColumn id="5280" xr3:uid="{00000000-0010-0000-0000-0000A0140000}" name="Column5267"/>
    <tableColumn id="5281" xr3:uid="{00000000-0010-0000-0000-0000A1140000}" name="Column5268"/>
    <tableColumn id="5282" xr3:uid="{00000000-0010-0000-0000-0000A2140000}" name="Column5269"/>
    <tableColumn id="5283" xr3:uid="{00000000-0010-0000-0000-0000A3140000}" name="Column5270"/>
    <tableColumn id="5284" xr3:uid="{00000000-0010-0000-0000-0000A4140000}" name="Column5271"/>
    <tableColumn id="5285" xr3:uid="{00000000-0010-0000-0000-0000A5140000}" name="Column5272"/>
    <tableColumn id="5286" xr3:uid="{00000000-0010-0000-0000-0000A6140000}" name="Column5273"/>
    <tableColumn id="5287" xr3:uid="{00000000-0010-0000-0000-0000A7140000}" name="Column5274"/>
    <tableColumn id="5288" xr3:uid="{00000000-0010-0000-0000-0000A8140000}" name="Column5275"/>
    <tableColumn id="5289" xr3:uid="{00000000-0010-0000-0000-0000A9140000}" name="Column5276"/>
    <tableColumn id="5290" xr3:uid="{00000000-0010-0000-0000-0000AA140000}" name="Column5277"/>
    <tableColumn id="5291" xr3:uid="{00000000-0010-0000-0000-0000AB140000}" name="Column5278"/>
    <tableColumn id="5292" xr3:uid="{00000000-0010-0000-0000-0000AC140000}" name="Column5279"/>
    <tableColumn id="5293" xr3:uid="{00000000-0010-0000-0000-0000AD140000}" name="Column5280"/>
    <tableColumn id="5294" xr3:uid="{00000000-0010-0000-0000-0000AE140000}" name="Column5281"/>
    <tableColumn id="5295" xr3:uid="{00000000-0010-0000-0000-0000AF140000}" name="Column5282"/>
    <tableColumn id="5296" xr3:uid="{00000000-0010-0000-0000-0000B0140000}" name="Column5283"/>
    <tableColumn id="5297" xr3:uid="{00000000-0010-0000-0000-0000B1140000}" name="Column5284"/>
    <tableColumn id="5298" xr3:uid="{00000000-0010-0000-0000-0000B2140000}" name="Column5285"/>
    <tableColumn id="5299" xr3:uid="{00000000-0010-0000-0000-0000B3140000}" name="Column5286"/>
    <tableColumn id="5300" xr3:uid="{00000000-0010-0000-0000-0000B4140000}" name="Column5287"/>
    <tableColumn id="5301" xr3:uid="{00000000-0010-0000-0000-0000B5140000}" name="Column5288"/>
    <tableColumn id="5302" xr3:uid="{00000000-0010-0000-0000-0000B6140000}" name="Column5289"/>
    <tableColumn id="5303" xr3:uid="{00000000-0010-0000-0000-0000B7140000}" name="Column5290"/>
    <tableColumn id="5304" xr3:uid="{00000000-0010-0000-0000-0000B8140000}" name="Column5291"/>
    <tableColumn id="5305" xr3:uid="{00000000-0010-0000-0000-0000B9140000}" name="Column5292"/>
    <tableColumn id="5306" xr3:uid="{00000000-0010-0000-0000-0000BA140000}" name="Column5293"/>
    <tableColumn id="5307" xr3:uid="{00000000-0010-0000-0000-0000BB140000}" name="Column5294"/>
    <tableColumn id="5308" xr3:uid="{00000000-0010-0000-0000-0000BC140000}" name="Column5295"/>
    <tableColumn id="5309" xr3:uid="{00000000-0010-0000-0000-0000BD140000}" name="Column5296"/>
    <tableColumn id="5310" xr3:uid="{00000000-0010-0000-0000-0000BE140000}" name="Column5297"/>
    <tableColumn id="5311" xr3:uid="{00000000-0010-0000-0000-0000BF140000}" name="Column5298"/>
    <tableColumn id="5312" xr3:uid="{00000000-0010-0000-0000-0000C0140000}" name="Column5299"/>
    <tableColumn id="5313" xr3:uid="{00000000-0010-0000-0000-0000C1140000}" name="Column5300"/>
    <tableColumn id="5314" xr3:uid="{00000000-0010-0000-0000-0000C2140000}" name="Column5301"/>
    <tableColumn id="5315" xr3:uid="{00000000-0010-0000-0000-0000C3140000}" name="Column5302"/>
    <tableColumn id="5316" xr3:uid="{00000000-0010-0000-0000-0000C4140000}" name="Column5303"/>
    <tableColumn id="5317" xr3:uid="{00000000-0010-0000-0000-0000C5140000}" name="Column5304"/>
    <tableColumn id="5318" xr3:uid="{00000000-0010-0000-0000-0000C6140000}" name="Column5305"/>
    <tableColumn id="5319" xr3:uid="{00000000-0010-0000-0000-0000C7140000}" name="Column5306"/>
    <tableColumn id="5320" xr3:uid="{00000000-0010-0000-0000-0000C8140000}" name="Column5307"/>
    <tableColumn id="5321" xr3:uid="{00000000-0010-0000-0000-0000C9140000}" name="Column5308"/>
    <tableColumn id="5322" xr3:uid="{00000000-0010-0000-0000-0000CA140000}" name="Column5309"/>
    <tableColumn id="5323" xr3:uid="{00000000-0010-0000-0000-0000CB140000}" name="Column5310"/>
    <tableColumn id="5324" xr3:uid="{00000000-0010-0000-0000-0000CC140000}" name="Column5311"/>
    <tableColumn id="5325" xr3:uid="{00000000-0010-0000-0000-0000CD140000}" name="Column5312"/>
    <tableColumn id="5326" xr3:uid="{00000000-0010-0000-0000-0000CE140000}" name="Column5313"/>
    <tableColumn id="5327" xr3:uid="{00000000-0010-0000-0000-0000CF140000}" name="Column5314"/>
    <tableColumn id="5328" xr3:uid="{00000000-0010-0000-0000-0000D0140000}" name="Column5315"/>
    <tableColumn id="5329" xr3:uid="{00000000-0010-0000-0000-0000D1140000}" name="Column5316"/>
    <tableColumn id="5330" xr3:uid="{00000000-0010-0000-0000-0000D2140000}" name="Column5317"/>
    <tableColumn id="5331" xr3:uid="{00000000-0010-0000-0000-0000D3140000}" name="Column5318"/>
    <tableColumn id="5332" xr3:uid="{00000000-0010-0000-0000-0000D4140000}" name="Column5319"/>
    <tableColumn id="5333" xr3:uid="{00000000-0010-0000-0000-0000D5140000}" name="Column5320"/>
    <tableColumn id="5334" xr3:uid="{00000000-0010-0000-0000-0000D6140000}" name="Column5321"/>
    <tableColumn id="5335" xr3:uid="{00000000-0010-0000-0000-0000D7140000}" name="Column5322"/>
    <tableColumn id="5336" xr3:uid="{00000000-0010-0000-0000-0000D8140000}" name="Column5323"/>
    <tableColumn id="5337" xr3:uid="{00000000-0010-0000-0000-0000D9140000}" name="Column5324"/>
    <tableColumn id="5338" xr3:uid="{00000000-0010-0000-0000-0000DA140000}" name="Column5325"/>
    <tableColumn id="5339" xr3:uid="{00000000-0010-0000-0000-0000DB140000}" name="Column5326"/>
    <tableColumn id="5340" xr3:uid="{00000000-0010-0000-0000-0000DC140000}" name="Column5327"/>
    <tableColumn id="5341" xr3:uid="{00000000-0010-0000-0000-0000DD140000}" name="Column5328"/>
    <tableColumn id="5342" xr3:uid="{00000000-0010-0000-0000-0000DE140000}" name="Column5329"/>
    <tableColumn id="5343" xr3:uid="{00000000-0010-0000-0000-0000DF140000}" name="Column5330"/>
    <tableColumn id="5344" xr3:uid="{00000000-0010-0000-0000-0000E0140000}" name="Column5331"/>
    <tableColumn id="5345" xr3:uid="{00000000-0010-0000-0000-0000E1140000}" name="Column5332"/>
    <tableColumn id="5346" xr3:uid="{00000000-0010-0000-0000-0000E2140000}" name="Column5333"/>
    <tableColumn id="5347" xr3:uid="{00000000-0010-0000-0000-0000E3140000}" name="Column5334"/>
    <tableColumn id="5348" xr3:uid="{00000000-0010-0000-0000-0000E4140000}" name="Column5335"/>
    <tableColumn id="5349" xr3:uid="{00000000-0010-0000-0000-0000E5140000}" name="Column5336"/>
    <tableColumn id="5350" xr3:uid="{00000000-0010-0000-0000-0000E6140000}" name="Column5337"/>
    <tableColumn id="5351" xr3:uid="{00000000-0010-0000-0000-0000E7140000}" name="Column5338"/>
    <tableColumn id="5352" xr3:uid="{00000000-0010-0000-0000-0000E8140000}" name="Column5339"/>
    <tableColumn id="5353" xr3:uid="{00000000-0010-0000-0000-0000E9140000}" name="Column5340"/>
    <tableColumn id="5354" xr3:uid="{00000000-0010-0000-0000-0000EA140000}" name="Column5341"/>
    <tableColumn id="5355" xr3:uid="{00000000-0010-0000-0000-0000EB140000}" name="Column5342"/>
    <tableColumn id="5356" xr3:uid="{00000000-0010-0000-0000-0000EC140000}" name="Column5343"/>
    <tableColumn id="5357" xr3:uid="{00000000-0010-0000-0000-0000ED140000}" name="Column5344"/>
    <tableColumn id="5358" xr3:uid="{00000000-0010-0000-0000-0000EE140000}" name="Column5345"/>
    <tableColumn id="5359" xr3:uid="{00000000-0010-0000-0000-0000EF140000}" name="Column5346"/>
    <tableColumn id="5360" xr3:uid="{00000000-0010-0000-0000-0000F0140000}" name="Column5347"/>
    <tableColumn id="5361" xr3:uid="{00000000-0010-0000-0000-0000F1140000}" name="Column5348"/>
    <tableColumn id="5362" xr3:uid="{00000000-0010-0000-0000-0000F2140000}" name="Column5349"/>
    <tableColumn id="5363" xr3:uid="{00000000-0010-0000-0000-0000F3140000}" name="Column5350"/>
    <tableColumn id="5364" xr3:uid="{00000000-0010-0000-0000-0000F4140000}" name="Column5351"/>
    <tableColumn id="5365" xr3:uid="{00000000-0010-0000-0000-0000F5140000}" name="Column5352"/>
    <tableColumn id="5366" xr3:uid="{00000000-0010-0000-0000-0000F6140000}" name="Column5353"/>
    <tableColumn id="5367" xr3:uid="{00000000-0010-0000-0000-0000F7140000}" name="Column5354"/>
    <tableColumn id="5368" xr3:uid="{00000000-0010-0000-0000-0000F8140000}" name="Column5355"/>
    <tableColumn id="5369" xr3:uid="{00000000-0010-0000-0000-0000F9140000}" name="Column5356"/>
    <tableColumn id="5370" xr3:uid="{00000000-0010-0000-0000-0000FA140000}" name="Column5357"/>
    <tableColumn id="5371" xr3:uid="{00000000-0010-0000-0000-0000FB140000}" name="Column5358"/>
    <tableColumn id="5372" xr3:uid="{00000000-0010-0000-0000-0000FC140000}" name="Column5359"/>
    <tableColumn id="5373" xr3:uid="{00000000-0010-0000-0000-0000FD140000}" name="Column5360"/>
    <tableColumn id="5374" xr3:uid="{00000000-0010-0000-0000-0000FE140000}" name="Column5361"/>
    <tableColumn id="5375" xr3:uid="{00000000-0010-0000-0000-0000FF140000}" name="Column5362"/>
    <tableColumn id="5376" xr3:uid="{00000000-0010-0000-0000-000000150000}" name="Column5363"/>
    <tableColumn id="5377" xr3:uid="{00000000-0010-0000-0000-000001150000}" name="Column5364"/>
    <tableColumn id="5378" xr3:uid="{00000000-0010-0000-0000-000002150000}" name="Column5365"/>
    <tableColumn id="5379" xr3:uid="{00000000-0010-0000-0000-000003150000}" name="Column5366"/>
    <tableColumn id="5380" xr3:uid="{00000000-0010-0000-0000-000004150000}" name="Column5367"/>
    <tableColumn id="5381" xr3:uid="{00000000-0010-0000-0000-000005150000}" name="Column5368"/>
    <tableColumn id="5382" xr3:uid="{00000000-0010-0000-0000-000006150000}" name="Column5369"/>
    <tableColumn id="5383" xr3:uid="{00000000-0010-0000-0000-000007150000}" name="Column5370"/>
    <tableColumn id="5384" xr3:uid="{00000000-0010-0000-0000-000008150000}" name="Column5371"/>
    <tableColumn id="5385" xr3:uid="{00000000-0010-0000-0000-000009150000}" name="Column5372"/>
    <tableColumn id="5386" xr3:uid="{00000000-0010-0000-0000-00000A150000}" name="Column5373"/>
    <tableColumn id="5387" xr3:uid="{00000000-0010-0000-0000-00000B150000}" name="Column5374"/>
    <tableColumn id="5388" xr3:uid="{00000000-0010-0000-0000-00000C150000}" name="Column5375"/>
    <tableColumn id="5389" xr3:uid="{00000000-0010-0000-0000-00000D150000}" name="Column5376"/>
    <tableColumn id="5390" xr3:uid="{00000000-0010-0000-0000-00000E150000}" name="Column5377"/>
    <tableColumn id="5391" xr3:uid="{00000000-0010-0000-0000-00000F150000}" name="Column5378"/>
    <tableColumn id="5392" xr3:uid="{00000000-0010-0000-0000-000010150000}" name="Column5379"/>
    <tableColumn id="5393" xr3:uid="{00000000-0010-0000-0000-000011150000}" name="Column5380"/>
    <tableColumn id="5394" xr3:uid="{00000000-0010-0000-0000-000012150000}" name="Column5381"/>
    <tableColumn id="5395" xr3:uid="{00000000-0010-0000-0000-000013150000}" name="Column5382"/>
    <tableColumn id="5396" xr3:uid="{00000000-0010-0000-0000-000014150000}" name="Column5383"/>
    <tableColumn id="5397" xr3:uid="{00000000-0010-0000-0000-000015150000}" name="Column5384"/>
    <tableColumn id="5398" xr3:uid="{00000000-0010-0000-0000-000016150000}" name="Column5385"/>
    <tableColumn id="5399" xr3:uid="{00000000-0010-0000-0000-000017150000}" name="Column5386"/>
    <tableColumn id="5400" xr3:uid="{00000000-0010-0000-0000-000018150000}" name="Column5387"/>
    <tableColumn id="5401" xr3:uid="{00000000-0010-0000-0000-000019150000}" name="Column5388"/>
    <tableColumn id="5402" xr3:uid="{00000000-0010-0000-0000-00001A150000}" name="Column5389"/>
    <tableColumn id="5403" xr3:uid="{00000000-0010-0000-0000-00001B150000}" name="Column5390"/>
    <tableColumn id="5404" xr3:uid="{00000000-0010-0000-0000-00001C150000}" name="Column5391"/>
    <tableColumn id="5405" xr3:uid="{00000000-0010-0000-0000-00001D150000}" name="Column5392"/>
    <tableColumn id="5406" xr3:uid="{00000000-0010-0000-0000-00001E150000}" name="Column5393"/>
    <tableColumn id="5407" xr3:uid="{00000000-0010-0000-0000-00001F150000}" name="Column5394"/>
    <tableColumn id="5408" xr3:uid="{00000000-0010-0000-0000-000020150000}" name="Column5395"/>
    <tableColumn id="5409" xr3:uid="{00000000-0010-0000-0000-000021150000}" name="Column5396"/>
    <tableColumn id="5410" xr3:uid="{00000000-0010-0000-0000-000022150000}" name="Column5397"/>
    <tableColumn id="5411" xr3:uid="{00000000-0010-0000-0000-000023150000}" name="Column5398"/>
    <tableColumn id="5412" xr3:uid="{00000000-0010-0000-0000-000024150000}" name="Column5399"/>
    <tableColumn id="5413" xr3:uid="{00000000-0010-0000-0000-000025150000}" name="Column5400"/>
    <tableColumn id="5414" xr3:uid="{00000000-0010-0000-0000-000026150000}" name="Column5401"/>
    <tableColumn id="5415" xr3:uid="{00000000-0010-0000-0000-000027150000}" name="Column5402"/>
    <tableColumn id="5416" xr3:uid="{00000000-0010-0000-0000-000028150000}" name="Column5403"/>
    <tableColumn id="5417" xr3:uid="{00000000-0010-0000-0000-000029150000}" name="Column5404"/>
    <tableColumn id="5418" xr3:uid="{00000000-0010-0000-0000-00002A150000}" name="Column5405"/>
    <tableColumn id="5419" xr3:uid="{00000000-0010-0000-0000-00002B150000}" name="Column5406"/>
    <tableColumn id="5420" xr3:uid="{00000000-0010-0000-0000-00002C150000}" name="Column5407"/>
    <tableColumn id="5421" xr3:uid="{00000000-0010-0000-0000-00002D150000}" name="Column5408"/>
    <tableColumn id="5422" xr3:uid="{00000000-0010-0000-0000-00002E150000}" name="Column5409"/>
    <tableColumn id="5423" xr3:uid="{00000000-0010-0000-0000-00002F150000}" name="Column5410"/>
    <tableColumn id="5424" xr3:uid="{00000000-0010-0000-0000-000030150000}" name="Column5411"/>
    <tableColumn id="5425" xr3:uid="{00000000-0010-0000-0000-000031150000}" name="Column5412"/>
    <tableColumn id="5426" xr3:uid="{00000000-0010-0000-0000-000032150000}" name="Column5413"/>
    <tableColumn id="5427" xr3:uid="{00000000-0010-0000-0000-000033150000}" name="Column5414"/>
    <tableColumn id="5428" xr3:uid="{00000000-0010-0000-0000-000034150000}" name="Column5415"/>
    <tableColumn id="5429" xr3:uid="{00000000-0010-0000-0000-000035150000}" name="Column5416"/>
    <tableColumn id="5430" xr3:uid="{00000000-0010-0000-0000-000036150000}" name="Column5417"/>
    <tableColumn id="5431" xr3:uid="{00000000-0010-0000-0000-000037150000}" name="Column5418"/>
    <tableColumn id="5432" xr3:uid="{00000000-0010-0000-0000-000038150000}" name="Column5419"/>
    <tableColumn id="5433" xr3:uid="{00000000-0010-0000-0000-000039150000}" name="Column5420"/>
    <tableColumn id="5434" xr3:uid="{00000000-0010-0000-0000-00003A150000}" name="Column5421"/>
    <tableColumn id="5435" xr3:uid="{00000000-0010-0000-0000-00003B150000}" name="Column5422"/>
    <tableColumn id="5436" xr3:uid="{00000000-0010-0000-0000-00003C150000}" name="Column5423"/>
    <tableColumn id="5437" xr3:uid="{00000000-0010-0000-0000-00003D150000}" name="Column5424"/>
    <tableColumn id="5438" xr3:uid="{00000000-0010-0000-0000-00003E150000}" name="Column5425"/>
    <tableColumn id="5439" xr3:uid="{00000000-0010-0000-0000-00003F150000}" name="Column5426"/>
    <tableColumn id="5440" xr3:uid="{00000000-0010-0000-0000-000040150000}" name="Column5427"/>
    <tableColumn id="5441" xr3:uid="{00000000-0010-0000-0000-000041150000}" name="Column5428"/>
    <tableColumn id="5442" xr3:uid="{00000000-0010-0000-0000-000042150000}" name="Column5429"/>
    <tableColumn id="5443" xr3:uid="{00000000-0010-0000-0000-000043150000}" name="Column5430"/>
    <tableColumn id="5444" xr3:uid="{00000000-0010-0000-0000-000044150000}" name="Column5431"/>
    <tableColumn id="5445" xr3:uid="{00000000-0010-0000-0000-000045150000}" name="Column5432"/>
    <tableColumn id="5446" xr3:uid="{00000000-0010-0000-0000-000046150000}" name="Column5433"/>
    <tableColumn id="5447" xr3:uid="{00000000-0010-0000-0000-000047150000}" name="Column5434"/>
    <tableColumn id="5448" xr3:uid="{00000000-0010-0000-0000-000048150000}" name="Column5435"/>
    <tableColumn id="5449" xr3:uid="{00000000-0010-0000-0000-000049150000}" name="Column5436"/>
    <tableColumn id="5450" xr3:uid="{00000000-0010-0000-0000-00004A150000}" name="Column5437"/>
    <tableColumn id="5451" xr3:uid="{00000000-0010-0000-0000-00004B150000}" name="Column5438"/>
    <tableColumn id="5452" xr3:uid="{00000000-0010-0000-0000-00004C150000}" name="Column5439"/>
    <tableColumn id="5453" xr3:uid="{00000000-0010-0000-0000-00004D150000}" name="Column5440"/>
    <tableColumn id="5454" xr3:uid="{00000000-0010-0000-0000-00004E150000}" name="Column5441"/>
    <tableColumn id="5455" xr3:uid="{00000000-0010-0000-0000-00004F150000}" name="Column5442"/>
    <tableColumn id="5456" xr3:uid="{00000000-0010-0000-0000-000050150000}" name="Column5443"/>
    <tableColumn id="5457" xr3:uid="{00000000-0010-0000-0000-000051150000}" name="Column5444"/>
    <tableColumn id="5458" xr3:uid="{00000000-0010-0000-0000-000052150000}" name="Column5445"/>
    <tableColumn id="5459" xr3:uid="{00000000-0010-0000-0000-000053150000}" name="Column5446"/>
    <tableColumn id="5460" xr3:uid="{00000000-0010-0000-0000-000054150000}" name="Column5447"/>
    <tableColumn id="5461" xr3:uid="{00000000-0010-0000-0000-000055150000}" name="Column5448"/>
    <tableColumn id="5462" xr3:uid="{00000000-0010-0000-0000-000056150000}" name="Column5449"/>
    <tableColumn id="5463" xr3:uid="{00000000-0010-0000-0000-000057150000}" name="Column5450"/>
    <tableColumn id="5464" xr3:uid="{00000000-0010-0000-0000-000058150000}" name="Column5451"/>
    <tableColumn id="5465" xr3:uid="{00000000-0010-0000-0000-000059150000}" name="Column5452"/>
    <tableColumn id="5466" xr3:uid="{00000000-0010-0000-0000-00005A150000}" name="Column5453"/>
    <tableColumn id="5467" xr3:uid="{00000000-0010-0000-0000-00005B150000}" name="Column5454"/>
    <tableColumn id="5468" xr3:uid="{00000000-0010-0000-0000-00005C150000}" name="Column5455"/>
    <tableColumn id="5469" xr3:uid="{00000000-0010-0000-0000-00005D150000}" name="Column5456"/>
    <tableColumn id="5470" xr3:uid="{00000000-0010-0000-0000-00005E150000}" name="Column5457"/>
    <tableColumn id="5471" xr3:uid="{00000000-0010-0000-0000-00005F150000}" name="Column5458"/>
    <tableColumn id="5472" xr3:uid="{00000000-0010-0000-0000-000060150000}" name="Column5459"/>
    <tableColumn id="5473" xr3:uid="{00000000-0010-0000-0000-000061150000}" name="Column5460"/>
    <tableColumn id="5474" xr3:uid="{00000000-0010-0000-0000-000062150000}" name="Column5461"/>
    <tableColumn id="5475" xr3:uid="{00000000-0010-0000-0000-000063150000}" name="Column5462"/>
    <tableColumn id="5476" xr3:uid="{00000000-0010-0000-0000-000064150000}" name="Column5463"/>
    <tableColumn id="5477" xr3:uid="{00000000-0010-0000-0000-000065150000}" name="Column5464"/>
    <tableColumn id="5478" xr3:uid="{00000000-0010-0000-0000-000066150000}" name="Column5465"/>
    <tableColumn id="5479" xr3:uid="{00000000-0010-0000-0000-000067150000}" name="Column5466"/>
    <tableColumn id="5480" xr3:uid="{00000000-0010-0000-0000-000068150000}" name="Column5467"/>
    <tableColumn id="5481" xr3:uid="{00000000-0010-0000-0000-000069150000}" name="Column5468"/>
    <tableColumn id="5482" xr3:uid="{00000000-0010-0000-0000-00006A150000}" name="Column5469"/>
    <tableColumn id="5483" xr3:uid="{00000000-0010-0000-0000-00006B150000}" name="Column5470"/>
    <tableColumn id="5484" xr3:uid="{00000000-0010-0000-0000-00006C150000}" name="Column5471"/>
    <tableColumn id="5485" xr3:uid="{00000000-0010-0000-0000-00006D150000}" name="Column5472"/>
    <tableColumn id="5486" xr3:uid="{00000000-0010-0000-0000-00006E150000}" name="Column5473"/>
    <tableColumn id="5487" xr3:uid="{00000000-0010-0000-0000-00006F150000}" name="Column5474"/>
    <tableColumn id="5488" xr3:uid="{00000000-0010-0000-0000-000070150000}" name="Column5475"/>
    <tableColumn id="5489" xr3:uid="{00000000-0010-0000-0000-000071150000}" name="Column5476"/>
    <tableColumn id="5490" xr3:uid="{00000000-0010-0000-0000-000072150000}" name="Column5477"/>
    <tableColumn id="5491" xr3:uid="{00000000-0010-0000-0000-000073150000}" name="Column5478"/>
    <tableColumn id="5492" xr3:uid="{00000000-0010-0000-0000-000074150000}" name="Column5479"/>
    <tableColumn id="5493" xr3:uid="{00000000-0010-0000-0000-000075150000}" name="Column5480"/>
    <tableColumn id="5494" xr3:uid="{00000000-0010-0000-0000-000076150000}" name="Column5481"/>
    <tableColumn id="5495" xr3:uid="{00000000-0010-0000-0000-000077150000}" name="Column5482"/>
    <tableColumn id="5496" xr3:uid="{00000000-0010-0000-0000-000078150000}" name="Column5483"/>
    <tableColumn id="5497" xr3:uid="{00000000-0010-0000-0000-000079150000}" name="Column5484"/>
    <tableColumn id="5498" xr3:uid="{00000000-0010-0000-0000-00007A150000}" name="Column5485"/>
    <tableColumn id="5499" xr3:uid="{00000000-0010-0000-0000-00007B150000}" name="Column5486"/>
    <tableColumn id="5500" xr3:uid="{00000000-0010-0000-0000-00007C150000}" name="Column5487"/>
    <tableColumn id="5501" xr3:uid="{00000000-0010-0000-0000-00007D150000}" name="Column5488"/>
    <tableColumn id="5502" xr3:uid="{00000000-0010-0000-0000-00007E150000}" name="Column5489"/>
    <tableColumn id="5503" xr3:uid="{00000000-0010-0000-0000-00007F150000}" name="Column5490"/>
    <tableColumn id="5504" xr3:uid="{00000000-0010-0000-0000-000080150000}" name="Column5491"/>
    <tableColumn id="5505" xr3:uid="{00000000-0010-0000-0000-000081150000}" name="Column5492"/>
    <tableColumn id="5506" xr3:uid="{00000000-0010-0000-0000-000082150000}" name="Column5493"/>
    <tableColumn id="5507" xr3:uid="{00000000-0010-0000-0000-000083150000}" name="Column5494"/>
    <tableColumn id="5508" xr3:uid="{00000000-0010-0000-0000-000084150000}" name="Column5495"/>
    <tableColumn id="5509" xr3:uid="{00000000-0010-0000-0000-000085150000}" name="Column5496"/>
    <tableColumn id="5510" xr3:uid="{00000000-0010-0000-0000-000086150000}" name="Column5497"/>
    <tableColumn id="5511" xr3:uid="{00000000-0010-0000-0000-000087150000}" name="Column5498"/>
    <tableColumn id="5512" xr3:uid="{00000000-0010-0000-0000-000088150000}" name="Column5499"/>
    <tableColumn id="5513" xr3:uid="{00000000-0010-0000-0000-000089150000}" name="Column5500"/>
    <tableColumn id="5514" xr3:uid="{00000000-0010-0000-0000-00008A150000}" name="Column5501"/>
    <tableColumn id="5515" xr3:uid="{00000000-0010-0000-0000-00008B150000}" name="Column5502"/>
    <tableColumn id="5516" xr3:uid="{00000000-0010-0000-0000-00008C150000}" name="Column5503"/>
    <tableColumn id="5517" xr3:uid="{00000000-0010-0000-0000-00008D150000}" name="Column5504"/>
    <tableColumn id="5518" xr3:uid="{00000000-0010-0000-0000-00008E150000}" name="Column5505"/>
    <tableColumn id="5519" xr3:uid="{00000000-0010-0000-0000-00008F150000}" name="Column5506"/>
    <tableColumn id="5520" xr3:uid="{00000000-0010-0000-0000-000090150000}" name="Column5507"/>
    <tableColumn id="5521" xr3:uid="{00000000-0010-0000-0000-000091150000}" name="Column5508"/>
    <tableColumn id="5522" xr3:uid="{00000000-0010-0000-0000-000092150000}" name="Column5509"/>
    <tableColumn id="5523" xr3:uid="{00000000-0010-0000-0000-000093150000}" name="Column5510"/>
    <tableColumn id="5524" xr3:uid="{00000000-0010-0000-0000-000094150000}" name="Column5511"/>
    <tableColumn id="5525" xr3:uid="{00000000-0010-0000-0000-000095150000}" name="Column5512"/>
    <tableColumn id="5526" xr3:uid="{00000000-0010-0000-0000-000096150000}" name="Column5513"/>
    <tableColumn id="5527" xr3:uid="{00000000-0010-0000-0000-000097150000}" name="Column5514"/>
    <tableColumn id="5528" xr3:uid="{00000000-0010-0000-0000-000098150000}" name="Column5515"/>
    <tableColumn id="5529" xr3:uid="{00000000-0010-0000-0000-000099150000}" name="Column5516"/>
    <tableColumn id="5530" xr3:uid="{00000000-0010-0000-0000-00009A150000}" name="Column5517"/>
    <tableColumn id="5531" xr3:uid="{00000000-0010-0000-0000-00009B150000}" name="Column5518"/>
    <tableColumn id="5532" xr3:uid="{00000000-0010-0000-0000-00009C150000}" name="Column5519"/>
    <tableColumn id="5533" xr3:uid="{00000000-0010-0000-0000-00009D150000}" name="Column5520"/>
    <tableColumn id="5534" xr3:uid="{00000000-0010-0000-0000-00009E150000}" name="Column5521"/>
    <tableColumn id="5535" xr3:uid="{00000000-0010-0000-0000-00009F150000}" name="Column5522"/>
    <tableColumn id="5536" xr3:uid="{00000000-0010-0000-0000-0000A0150000}" name="Column5523"/>
    <tableColumn id="5537" xr3:uid="{00000000-0010-0000-0000-0000A1150000}" name="Column5524"/>
    <tableColumn id="5538" xr3:uid="{00000000-0010-0000-0000-0000A2150000}" name="Column5525"/>
    <tableColumn id="5539" xr3:uid="{00000000-0010-0000-0000-0000A3150000}" name="Column5526"/>
    <tableColumn id="5540" xr3:uid="{00000000-0010-0000-0000-0000A4150000}" name="Column5527"/>
    <tableColumn id="5541" xr3:uid="{00000000-0010-0000-0000-0000A5150000}" name="Column5528"/>
    <tableColumn id="5542" xr3:uid="{00000000-0010-0000-0000-0000A6150000}" name="Column5529"/>
    <tableColumn id="5543" xr3:uid="{00000000-0010-0000-0000-0000A7150000}" name="Column5530"/>
    <tableColumn id="5544" xr3:uid="{00000000-0010-0000-0000-0000A8150000}" name="Column5531"/>
    <tableColumn id="5545" xr3:uid="{00000000-0010-0000-0000-0000A9150000}" name="Column5532"/>
    <tableColumn id="5546" xr3:uid="{00000000-0010-0000-0000-0000AA150000}" name="Column5533"/>
    <tableColumn id="5547" xr3:uid="{00000000-0010-0000-0000-0000AB150000}" name="Column5534"/>
    <tableColumn id="5548" xr3:uid="{00000000-0010-0000-0000-0000AC150000}" name="Column5535"/>
    <tableColumn id="5549" xr3:uid="{00000000-0010-0000-0000-0000AD150000}" name="Column5536"/>
    <tableColumn id="5550" xr3:uid="{00000000-0010-0000-0000-0000AE150000}" name="Column5537"/>
    <tableColumn id="5551" xr3:uid="{00000000-0010-0000-0000-0000AF150000}" name="Column5538"/>
    <tableColumn id="5552" xr3:uid="{00000000-0010-0000-0000-0000B0150000}" name="Column5539"/>
    <tableColumn id="5553" xr3:uid="{00000000-0010-0000-0000-0000B1150000}" name="Column5540"/>
    <tableColumn id="5554" xr3:uid="{00000000-0010-0000-0000-0000B2150000}" name="Column5541"/>
    <tableColumn id="5555" xr3:uid="{00000000-0010-0000-0000-0000B3150000}" name="Column5542"/>
    <tableColumn id="5556" xr3:uid="{00000000-0010-0000-0000-0000B4150000}" name="Column5543"/>
    <tableColumn id="5557" xr3:uid="{00000000-0010-0000-0000-0000B5150000}" name="Column5544"/>
    <tableColumn id="5558" xr3:uid="{00000000-0010-0000-0000-0000B6150000}" name="Column5545"/>
    <tableColumn id="5559" xr3:uid="{00000000-0010-0000-0000-0000B7150000}" name="Column5546"/>
    <tableColumn id="5560" xr3:uid="{00000000-0010-0000-0000-0000B8150000}" name="Column5547"/>
    <tableColumn id="5561" xr3:uid="{00000000-0010-0000-0000-0000B9150000}" name="Column5548"/>
    <tableColumn id="5562" xr3:uid="{00000000-0010-0000-0000-0000BA150000}" name="Column5549"/>
    <tableColumn id="5563" xr3:uid="{00000000-0010-0000-0000-0000BB150000}" name="Column5550"/>
    <tableColumn id="5564" xr3:uid="{00000000-0010-0000-0000-0000BC150000}" name="Column5551"/>
    <tableColumn id="5565" xr3:uid="{00000000-0010-0000-0000-0000BD150000}" name="Column5552"/>
    <tableColumn id="5566" xr3:uid="{00000000-0010-0000-0000-0000BE150000}" name="Column5553"/>
    <tableColumn id="5567" xr3:uid="{00000000-0010-0000-0000-0000BF150000}" name="Column5554"/>
    <tableColumn id="5568" xr3:uid="{00000000-0010-0000-0000-0000C0150000}" name="Column5555"/>
    <tableColumn id="5569" xr3:uid="{00000000-0010-0000-0000-0000C1150000}" name="Column5556"/>
    <tableColumn id="5570" xr3:uid="{00000000-0010-0000-0000-0000C2150000}" name="Column5557"/>
    <tableColumn id="5571" xr3:uid="{00000000-0010-0000-0000-0000C3150000}" name="Column5558"/>
    <tableColumn id="5572" xr3:uid="{00000000-0010-0000-0000-0000C4150000}" name="Column5559"/>
    <tableColumn id="5573" xr3:uid="{00000000-0010-0000-0000-0000C5150000}" name="Column5560"/>
    <tableColumn id="5574" xr3:uid="{00000000-0010-0000-0000-0000C6150000}" name="Column5561"/>
    <tableColumn id="5575" xr3:uid="{00000000-0010-0000-0000-0000C7150000}" name="Column5562"/>
    <tableColumn id="5576" xr3:uid="{00000000-0010-0000-0000-0000C8150000}" name="Column5563"/>
    <tableColumn id="5577" xr3:uid="{00000000-0010-0000-0000-0000C9150000}" name="Column5564"/>
    <tableColumn id="5578" xr3:uid="{00000000-0010-0000-0000-0000CA150000}" name="Column5565"/>
    <tableColumn id="5579" xr3:uid="{00000000-0010-0000-0000-0000CB150000}" name="Column5566"/>
    <tableColumn id="5580" xr3:uid="{00000000-0010-0000-0000-0000CC150000}" name="Column5567"/>
    <tableColumn id="5581" xr3:uid="{00000000-0010-0000-0000-0000CD150000}" name="Column5568"/>
    <tableColumn id="5582" xr3:uid="{00000000-0010-0000-0000-0000CE150000}" name="Column5569"/>
    <tableColumn id="5583" xr3:uid="{00000000-0010-0000-0000-0000CF150000}" name="Column5570"/>
    <tableColumn id="5584" xr3:uid="{00000000-0010-0000-0000-0000D0150000}" name="Column5571"/>
    <tableColumn id="5585" xr3:uid="{00000000-0010-0000-0000-0000D1150000}" name="Column5572"/>
    <tableColumn id="5586" xr3:uid="{00000000-0010-0000-0000-0000D2150000}" name="Column5573"/>
    <tableColumn id="5587" xr3:uid="{00000000-0010-0000-0000-0000D3150000}" name="Column5574"/>
    <tableColumn id="5588" xr3:uid="{00000000-0010-0000-0000-0000D4150000}" name="Column5575"/>
    <tableColumn id="5589" xr3:uid="{00000000-0010-0000-0000-0000D5150000}" name="Column5576"/>
    <tableColumn id="5590" xr3:uid="{00000000-0010-0000-0000-0000D6150000}" name="Column5577"/>
    <tableColumn id="5591" xr3:uid="{00000000-0010-0000-0000-0000D7150000}" name="Column5578"/>
    <tableColumn id="5592" xr3:uid="{00000000-0010-0000-0000-0000D8150000}" name="Column5579"/>
    <tableColumn id="5593" xr3:uid="{00000000-0010-0000-0000-0000D9150000}" name="Column5580"/>
    <tableColumn id="5594" xr3:uid="{00000000-0010-0000-0000-0000DA150000}" name="Column5581"/>
    <tableColumn id="5595" xr3:uid="{00000000-0010-0000-0000-0000DB150000}" name="Column5582"/>
    <tableColumn id="5596" xr3:uid="{00000000-0010-0000-0000-0000DC150000}" name="Column5583"/>
    <tableColumn id="5597" xr3:uid="{00000000-0010-0000-0000-0000DD150000}" name="Column5584"/>
    <tableColumn id="5598" xr3:uid="{00000000-0010-0000-0000-0000DE150000}" name="Column5585"/>
    <tableColumn id="5599" xr3:uid="{00000000-0010-0000-0000-0000DF150000}" name="Column5586"/>
    <tableColumn id="5600" xr3:uid="{00000000-0010-0000-0000-0000E0150000}" name="Column5587"/>
    <tableColumn id="5601" xr3:uid="{00000000-0010-0000-0000-0000E1150000}" name="Column5588"/>
    <tableColumn id="5602" xr3:uid="{00000000-0010-0000-0000-0000E2150000}" name="Column5589"/>
    <tableColumn id="5603" xr3:uid="{00000000-0010-0000-0000-0000E3150000}" name="Column5590"/>
    <tableColumn id="5604" xr3:uid="{00000000-0010-0000-0000-0000E4150000}" name="Column5591"/>
    <tableColumn id="5605" xr3:uid="{00000000-0010-0000-0000-0000E5150000}" name="Column5592"/>
    <tableColumn id="5606" xr3:uid="{00000000-0010-0000-0000-0000E6150000}" name="Column5593"/>
    <tableColumn id="5607" xr3:uid="{00000000-0010-0000-0000-0000E7150000}" name="Column5594"/>
    <tableColumn id="5608" xr3:uid="{00000000-0010-0000-0000-0000E8150000}" name="Column5595"/>
    <tableColumn id="5609" xr3:uid="{00000000-0010-0000-0000-0000E9150000}" name="Column5596"/>
    <tableColumn id="5610" xr3:uid="{00000000-0010-0000-0000-0000EA150000}" name="Column5597"/>
    <tableColumn id="5611" xr3:uid="{00000000-0010-0000-0000-0000EB150000}" name="Column5598"/>
    <tableColumn id="5612" xr3:uid="{00000000-0010-0000-0000-0000EC150000}" name="Column5599"/>
    <tableColumn id="5613" xr3:uid="{00000000-0010-0000-0000-0000ED150000}" name="Column5600"/>
    <tableColumn id="5614" xr3:uid="{00000000-0010-0000-0000-0000EE150000}" name="Column5601"/>
    <tableColumn id="5615" xr3:uid="{00000000-0010-0000-0000-0000EF150000}" name="Column5602"/>
    <tableColumn id="5616" xr3:uid="{00000000-0010-0000-0000-0000F0150000}" name="Column5603"/>
    <tableColumn id="5617" xr3:uid="{00000000-0010-0000-0000-0000F1150000}" name="Column5604"/>
    <tableColumn id="5618" xr3:uid="{00000000-0010-0000-0000-0000F2150000}" name="Column5605"/>
    <tableColumn id="5619" xr3:uid="{00000000-0010-0000-0000-0000F3150000}" name="Column5606"/>
    <tableColumn id="5620" xr3:uid="{00000000-0010-0000-0000-0000F4150000}" name="Column5607"/>
    <tableColumn id="5621" xr3:uid="{00000000-0010-0000-0000-0000F5150000}" name="Column5608"/>
    <tableColumn id="5622" xr3:uid="{00000000-0010-0000-0000-0000F6150000}" name="Column5609"/>
    <tableColumn id="5623" xr3:uid="{00000000-0010-0000-0000-0000F7150000}" name="Column5610"/>
    <tableColumn id="5624" xr3:uid="{00000000-0010-0000-0000-0000F8150000}" name="Column5611"/>
    <tableColumn id="5625" xr3:uid="{00000000-0010-0000-0000-0000F9150000}" name="Column5612"/>
    <tableColumn id="5626" xr3:uid="{00000000-0010-0000-0000-0000FA150000}" name="Column5613"/>
    <tableColumn id="5627" xr3:uid="{00000000-0010-0000-0000-0000FB150000}" name="Column5614"/>
    <tableColumn id="5628" xr3:uid="{00000000-0010-0000-0000-0000FC150000}" name="Column5615"/>
    <tableColumn id="5629" xr3:uid="{00000000-0010-0000-0000-0000FD150000}" name="Column5616"/>
    <tableColumn id="5630" xr3:uid="{00000000-0010-0000-0000-0000FE150000}" name="Column5617"/>
    <tableColumn id="5631" xr3:uid="{00000000-0010-0000-0000-0000FF150000}" name="Column5618"/>
    <tableColumn id="5632" xr3:uid="{00000000-0010-0000-0000-000000160000}" name="Column5619"/>
    <tableColumn id="5633" xr3:uid="{00000000-0010-0000-0000-000001160000}" name="Column5620"/>
    <tableColumn id="5634" xr3:uid="{00000000-0010-0000-0000-000002160000}" name="Column5621"/>
    <tableColumn id="5635" xr3:uid="{00000000-0010-0000-0000-000003160000}" name="Column5622"/>
    <tableColumn id="5636" xr3:uid="{00000000-0010-0000-0000-000004160000}" name="Column5623"/>
    <tableColumn id="5637" xr3:uid="{00000000-0010-0000-0000-000005160000}" name="Column5624"/>
    <tableColumn id="5638" xr3:uid="{00000000-0010-0000-0000-000006160000}" name="Column5625"/>
    <tableColumn id="5639" xr3:uid="{00000000-0010-0000-0000-000007160000}" name="Column5626"/>
    <tableColumn id="5640" xr3:uid="{00000000-0010-0000-0000-000008160000}" name="Column5627"/>
    <tableColumn id="5641" xr3:uid="{00000000-0010-0000-0000-000009160000}" name="Column5628"/>
    <tableColumn id="5642" xr3:uid="{00000000-0010-0000-0000-00000A160000}" name="Column5629"/>
    <tableColumn id="5643" xr3:uid="{00000000-0010-0000-0000-00000B160000}" name="Column5630"/>
    <tableColumn id="5644" xr3:uid="{00000000-0010-0000-0000-00000C160000}" name="Column5631"/>
    <tableColumn id="5645" xr3:uid="{00000000-0010-0000-0000-00000D160000}" name="Column5632"/>
    <tableColumn id="5646" xr3:uid="{00000000-0010-0000-0000-00000E160000}" name="Column5633"/>
    <tableColumn id="5647" xr3:uid="{00000000-0010-0000-0000-00000F160000}" name="Column5634"/>
    <tableColumn id="5648" xr3:uid="{00000000-0010-0000-0000-000010160000}" name="Column5635"/>
    <tableColumn id="5649" xr3:uid="{00000000-0010-0000-0000-000011160000}" name="Column5636"/>
    <tableColumn id="5650" xr3:uid="{00000000-0010-0000-0000-000012160000}" name="Column5637"/>
    <tableColumn id="5651" xr3:uid="{00000000-0010-0000-0000-000013160000}" name="Column5638"/>
    <tableColumn id="5652" xr3:uid="{00000000-0010-0000-0000-000014160000}" name="Column5639"/>
    <tableColumn id="5653" xr3:uid="{00000000-0010-0000-0000-000015160000}" name="Column5640"/>
    <tableColumn id="5654" xr3:uid="{00000000-0010-0000-0000-000016160000}" name="Column5641"/>
    <tableColumn id="5655" xr3:uid="{00000000-0010-0000-0000-000017160000}" name="Column5642"/>
    <tableColumn id="5656" xr3:uid="{00000000-0010-0000-0000-000018160000}" name="Column5643"/>
    <tableColumn id="5657" xr3:uid="{00000000-0010-0000-0000-000019160000}" name="Column5644"/>
    <tableColumn id="5658" xr3:uid="{00000000-0010-0000-0000-00001A160000}" name="Column5645"/>
    <tableColumn id="5659" xr3:uid="{00000000-0010-0000-0000-00001B160000}" name="Column5646"/>
    <tableColumn id="5660" xr3:uid="{00000000-0010-0000-0000-00001C160000}" name="Column5647"/>
    <tableColumn id="5661" xr3:uid="{00000000-0010-0000-0000-00001D160000}" name="Column5648"/>
    <tableColumn id="5662" xr3:uid="{00000000-0010-0000-0000-00001E160000}" name="Column5649"/>
    <tableColumn id="5663" xr3:uid="{00000000-0010-0000-0000-00001F160000}" name="Column5650"/>
    <tableColumn id="5664" xr3:uid="{00000000-0010-0000-0000-000020160000}" name="Column5651"/>
    <tableColumn id="5665" xr3:uid="{00000000-0010-0000-0000-000021160000}" name="Column5652"/>
    <tableColumn id="5666" xr3:uid="{00000000-0010-0000-0000-000022160000}" name="Column5653"/>
    <tableColumn id="5667" xr3:uid="{00000000-0010-0000-0000-000023160000}" name="Column5654"/>
    <tableColumn id="5668" xr3:uid="{00000000-0010-0000-0000-000024160000}" name="Column5655"/>
    <tableColumn id="5669" xr3:uid="{00000000-0010-0000-0000-000025160000}" name="Column5656"/>
    <tableColumn id="5670" xr3:uid="{00000000-0010-0000-0000-000026160000}" name="Column5657"/>
    <tableColumn id="5671" xr3:uid="{00000000-0010-0000-0000-000027160000}" name="Column5658"/>
    <tableColumn id="5672" xr3:uid="{00000000-0010-0000-0000-000028160000}" name="Column5659"/>
    <tableColumn id="5673" xr3:uid="{00000000-0010-0000-0000-000029160000}" name="Column5660"/>
    <tableColumn id="5674" xr3:uid="{00000000-0010-0000-0000-00002A160000}" name="Column5661"/>
    <tableColumn id="5675" xr3:uid="{00000000-0010-0000-0000-00002B160000}" name="Column5662"/>
    <tableColumn id="5676" xr3:uid="{00000000-0010-0000-0000-00002C160000}" name="Column5663"/>
    <tableColumn id="5677" xr3:uid="{00000000-0010-0000-0000-00002D160000}" name="Column5664"/>
    <tableColumn id="5678" xr3:uid="{00000000-0010-0000-0000-00002E160000}" name="Column5665"/>
    <tableColumn id="5679" xr3:uid="{00000000-0010-0000-0000-00002F160000}" name="Column5666"/>
    <tableColumn id="5680" xr3:uid="{00000000-0010-0000-0000-000030160000}" name="Column5667"/>
    <tableColumn id="5681" xr3:uid="{00000000-0010-0000-0000-000031160000}" name="Column5668"/>
    <tableColumn id="5682" xr3:uid="{00000000-0010-0000-0000-000032160000}" name="Column5669"/>
    <tableColumn id="5683" xr3:uid="{00000000-0010-0000-0000-000033160000}" name="Column5670"/>
    <tableColumn id="5684" xr3:uid="{00000000-0010-0000-0000-000034160000}" name="Column5671"/>
    <tableColumn id="5685" xr3:uid="{00000000-0010-0000-0000-000035160000}" name="Column5672"/>
    <tableColumn id="5686" xr3:uid="{00000000-0010-0000-0000-000036160000}" name="Column5673"/>
    <tableColumn id="5687" xr3:uid="{00000000-0010-0000-0000-000037160000}" name="Column5674"/>
    <tableColumn id="5688" xr3:uid="{00000000-0010-0000-0000-000038160000}" name="Column5675"/>
    <tableColumn id="5689" xr3:uid="{00000000-0010-0000-0000-000039160000}" name="Column5676"/>
    <tableColumn id="5690" xr3:uid="{00000000-0010-0000-0000-00003A160000}" name="Column5677"/>
    <tableColumn id="5691" xr3:uid="{00000000-0010-0000-0000-00003B160000}" name="Column5678"/>
    <tableColumn id="5692" xr3:uid="{00000000-0010-0000-0000-00003C160000}" name="Column5679"/>
    <tableColumn id="5693" xr3:uid="{00000000-0010-0000-0000-00003D160000}" name="Column5680"/>
    <tableColumn id="5694" xr3:uid="{00000000-0010-0000-0000-00003E160000}" name="Column5681"/>
    <tableColumn id="5695" xr3:uid="{00000000-0010-0000-0000-00003F160000}" name="Column5682"/>
    <tableColumn id="5696" xr3:uid="{00000000-0010-0000-0000-000040160000}" name="Column5683"/>
    <tableColumn id="5697" xr3:uid="{00000000-0010-0000-0000-000041160000}" name="Column5684"/>
    <tableColumn id="5698" xr3:uid="{00000000-0010-0000-0000-000042160000}" name="Column5685"/>
    <tableColumn id="5699" xr3:uid="{00000000-0010-0000-0000-000043160000}" name="Column5686"/>
    <tableColumn id="5700" xr3:uid="{00000000-0010-0000-0000-000044160000}" name="Column5687"/>
    <tableColumn id="5701" xr3:uid="{00000000-0010-0000-0000-000045160000}" name="Column5688"/>
    <tableColumn id="5702" xr3:uid="{00000000-0010-0000-0000-000046160000}" name="Column5689"/>
    <tableColumn id="5703" xr3:uid="{00000000-0010-0000-0000-000047160000}" name="Column5690"/>
    <tableColumn id="5704" xr3:uid="{00000000-0010-0000-0000-000048160000}" name="Column5691"/>
    <tableColumn id="5705" xr3:uid="{00000000-0010-0000-0000-000049160000}" name="Column5692"/>
    <tableColumn id="5706" xr3:uid="{00000000-0010-0000-0000-00004A160000}" name="Column5693"/>
    <tableColumn id="5707" xr3:uid="{00000000-0010-0000-0000-00004B160000}" name="Column5694"/>
    <tableColumn id="5708" xr3:uid="{00000000-0010-0000-0000-00004C160000}" name="Column5695"/>
    <tableColumn id="5709" xr3:uid="{00000000-0010-0000-0000-00004D160000}" name="Column5696"/>
    <tableColumn id="5710" xr3:uid="{00000000-0010-0000-0000-00004E160000}" name="Column5697"/>
    <tableColumn id="5711" xr3:uid="{00000000-0010-0000-0000-00004F160000}" name="Column5698"/>
    <tableColumn id="5712" xr3:uid="{00000000-0010-0000-0000-000050160000}" name="Column5699"/>
    <tableColumn id="5713" xr3:uid="{00000000-0010-0000-0000-000051160000}" name="Column5700"/>
    <tableColumn id="5714" xr3:uid="{00000000-0010-0000-0000-000052160000}" name="Column5701"/>
    <tableColumn id="5715" xr3:uid="{00000000-0010-0000-0000-000053160000}" name="Column5702"/>
    <tableColumn id="5716" xr3:uid="{00000000-0010-0000-0000-000054160000}" name="Column5703"/>
    <tableColumn id="5717" xr3:uid="{00000000-0010-0000-0000-000055160000}" name="Column5704"/>
    <tableColumn id="5718" xr3:uid="{00000000-0010-0000-0000-000056160000}" name="Column5705"/>
    <tableColumn id="5719" xr3:uid="{00000000-0010-0000-0000-000057160000}" name="Column5706"/>
    <tableColumn id="5720" xr3:uid="{00000000-0010-0000-0000-000058160000}" name="Column5707"/>
    <tableColumn id="5721" xr3:uid="{00000000-0010-0000-0000-000059160000}" name="Column5708"/>
    <tableColumn id="5722" xr3:uid="{00000000-0010-0000-0000-00005A160000}" name="Column5709"/>
    <tableColumn id="5723" xr3:uid="{00000000-0010-0000-0000-00005B160000}" name="Column5710"/>
    <tableColumn id="5724" xr3:uid="{00000000-0010-0000-0000-00005C160000}" name="Column5711"/>
    <tableColumn id="5725" xr3:uid="{00000000-0010-0000-0000-00005D160000}" name="Column5712"/>
    <tableColumn id="5726" xr3:uid="{00000000-0010-0000-0000-00005E160000}" name="Column5713"/>
    <tableColumn id="5727" xr3:uid="{00000000-0010-0000-0000-00005F160000}" name="Column5714"/>
    <tableColumn id="5728" xr3:uid="{00000000-0010-0000-0000-000060160000}" name="Column5715"/>
    <tableColumn id="5729" xr3:uid="{00000000-0010-0000-0000-000061160000}" name="Column5716"/>
    <tableColumn id="5730" xr3:uid="{00000000-0010-0000-0000-000062160000}" name="Column5717"/>
    <tableColumn id="5731" xr3:uid="{00000000-0010-0000-0000-000063160000}" name="Column5718"/>
    <tableColumn id="5732" xr3:uid="{00000000-0010-0000-0000-000064160000}" name="Column5719"/>
    <tableColumn id="5733" xr3:uid="{00000000-0010-0000-0000-000065160000}" name="Column5720"/>
    <tableColumn id="5734" xr3:uid="{00000000-0010-0000-0000-000066160000}" name="Column5721"/>
    <tableColumn id="5735" xr3:uid="{00000000-0010-0000-0000-000067160000}" name="Column5722"/>
    <tableColumn id="5736" xr3:uid="{00000000-0010-0000-0000-000068160000}" name="Column5723"/>
    <tableColumn id="5737" xr3:uid="{00000000-0010-0000-0000-000069160000}" name="Column5724"/>
    <tableColumn id="5738" xr3:uid="{00000000-0010-0000-0000-00006A160000}" name="Column5725"/>
    <tableColumn id="5739" xr3:uid="{00000000-0010-0000-0000-00006B160000}" name="Column5726"/>
    <tableColumn id="5740" xr3:uid="{00000000-0010-0000-0000-00006C160000}" name="Column5727"/>
    <tableColumn id="5741" xr3:uid="{00000000-0010-0000-0000-00006D160000}" name="Column5728"/>
    <tableColumn id="5742" xr3:uid="{00000000-0010-0000-0000-00006E160000}" name="Column5729"/>
    <tableColumn id="5743" xr3:uid="{00000000-0010-0000-0000-00006F160000}" name="Column5730"/>
    <tableColumn id="5744" xr3:uid="{00000000-0010-0000-0000-000070160000}" name="Column5731"/>
    <tableColumn id="5745" xr3:uid="{00000000-0010-0000-0000-000071160000}" name="Column5732"/>
    <tableColumn id="5746" xr3:uid="{00000000-0010-0000-0000-000072160000}" name="Column5733"/>
    <tableColumn id="5747" xr3:uid="{00000000-0010-0000-0000-000073160000}" name="Column5734"/>
    <tableColumn id="5748" xr3:uid="{00000000-0010-0000-0000-000074160000}" name="Column5735"/>
    <tableColumn id="5749" xr3:uid="{00000000-0010-0000-0000-000075160000}" name="Column5736"/>
    <tableColumn id="5750" xr3:uid="{00000000-0010-0000-0000-000076160000}" name="Column5737"/>
    <tableColumn id="5751" xr3:uid="{00000000-0010-0000-0000-000077160000}" name="Column5738"/>
    <tableColumn id="5752" xr3:uid="{00000000-0010-0000-0000-000078160000}" name="Column5739"/>
    <tableColumn id="5753" xr3:uid="{00000000-0010-0000-0000-000079160000}" name="Column5740"/>
    <tableColumn id="5754" xr3:uid="{00000000-0010-0000-0000-00007A160000}" name="Column5741"/>
    <tableColumn id="5755" xr3:uid="{00000000-0010-0000-0000-00007B160000}" name="Column5742"/>
    <tableColumn id="5756" xr3:uid="{00000000-0010-0000-0000-00007C160000}" name="Column5743"/>
    <tableColumn id="5757" xr3:uid="{00000000-0010-0000-0000-00007D160000}" name="Column5744"/>
    <tableColumn id="5758" xr3:uid="{00000000-0010-0000-0000-00007E160000}" name="Column5745"/>
    <tableColumn id="5759" xr3:uid="{00000000-0010-0000-0000-00007F160000}" name="Column5746"/>
    <tableColumn id="5760" xr3:uid="{00000000-0010-0000-0000-000080160000}" name="Column5747"/>
    <tableColumn id="5761" xr3:uid="{00000000-0010-0000-0000-000081160000}" name="Column5748"/>
    <tableColumn id="5762" xr3:uid="{00000000-0010-0000-0000-000082160000}" name="Column5749"/>
    <tableColumn id="5763" xr3:uid="{00000000-0010-0000-0000-000083160000}" name="Column5750"/>
    <tableColumn id="5764" xr3:uid="{00000000-0010-0000-0000-000084160000}" name="Column5751"/>
    <tableColumn id="5765" xr3:uid="{00000000-0010-0000-0000-000085160000}" name="Column5752"/>
    <tableColumn id="5766" xr3:uid="{00000000-0010-0000-0000-000086160000}" name="Column5753"/>
    <tableColumn id="5767" xr3:uid="{00000000-0010-0000-0000-000087160000}" name="Column5754"/>
    <tableColumn id="5768" xr3:uid="{00000000-0010-0000-0000-000088160000}" name="Column5755"/>
    <tableColumn id="5769" xr3:uid="{00000000-0010-0000-0000-000089160000}" name="Column5756"/>
    <tableColumn id="5770" xr3:uid="{00000000-0010-0000-0000-00008A160000}" name="Column5757"/>
    <tableColumn id="5771" xr3:uid="{00000000-0010-0000-0000-00008B160000}" name="Column5758"/>
    <tableColumn id="5772" xr3:uid="{00000000-0010-0000-0000-00008C160000}" name="Column5759"/>
    <tableColumn id="5773" xr3:uid="{00000000-0010-0000-0000-00008D160000}" name="Column5760"/>
    <tableColumn id="5774" xr3:uid="{00000000-0010-0000-0000-00008E160000}" name="Column5761"/>
    <tableColumn id="5775" xr3:uid="{00000000-0010-0000-0000-00008F160000}" name="Column5762"/>
    <tableColumn id="5776" xr3:uid="{00000000-0010-0000-0000-000090160000}" name="Column5763"/>
    <tableColumn id="5777" xr3:uid="{00000000-0010-0000-0000-000091160000}" name="Column5764"/>
    <tableColumn id="5778" xr3:uid="{00000000-0010-0000-0000-000092160000}" name="Column5765"/>
    <tableColumn id="5779" xr3:uid="{00000000-0010-0000-0000-000093160000}" name="Column5766"/>
    <tableColumn id="5780" xr3:uid="{00000000-0010-0000-0000-000094160000}" name="Column5767"/>
    <tableColumn id="5781" xr3:uid="{00000000-0010-0000-0000-000095160000}" name="Column5768"/>
    <tableColumn id="5782" xr3:uid="{00000000-0010-0000-0000-000096160000}" name="Column5769"/>
    <tableColumn id="5783" xr3:uid="{00000000-0010-0000-0000-000097160000}" name="Column5770"/>
    <tableColumn id="5784" xr3:uid="{00000000-0010-0000-0000-000098160000}" name="Column5771"/>
    <tableColumn id="5785" xr3:uid="{00000000-0010-0000-0000-000099160000}" name="Column5772"/>
    <tableColumn id="5786" xr3:uid="{00000000-0010-0000-0000-00009A160000}" name="Column5773"/>
    <tableColumn id="5787" xr3:uid="{00000000-0010-0000-0000-00009B160000}" name="Column5774"/>
    <tableColumn id="5788" xr3:uid="{00000000-0010-0000-0000-00009C160000}" name="Column5775"/>
    <tableColumn id="5789" xr3:uid="{00000000-0010-0000-0000-00009D160000}" name="Column5776"/>
    <tableColumn id="5790" xr3:uid="{00000000-0010-0000-0000-00009E160000}" name="Column5777"/>
    <tableColumn id="5791" xr3:uid="{00000000-0010-0000-0000-00009F160000}" name="Column5778"/>
    <tableColumn id="5792" xr3:uid="{00000000-0010-0000-0000-0000A0160000}" name="Column5779"/>
    <tableColumn id="5793" xr3:uid="{00000000-0010-0000-0000-0000A1160000}" name="Column5780"/>
    <tableColumn id="5794" xr3:uid="{00000000-0010-0000-0000-0000A2160000}" name="Column5781"/>
    <tableColumn id="5795" xr3:uid="{00000000-0010-0000-0000-0000A3160000}" name="Column5782"/>
    <tableColumn id="5796" xr3:uid="{00000000-0010-0000-0000-0000A4160000}" name="Column5783"/>
    <tableColumn id="5797" xr3:uid="{00000000-0010-0000-0000-0000A5160000}" name="Column5784"/>
    <tableColumn id="5798" xr3:uid="{00000000-0010-0000-0000-0000A6160000}" name="Column5785"/>
    <tableColumn id="5799" xr3:uid="{00000000-0010-0000-0000-0000A7160000}" name="Column5786"/>
    <tableColumn id="5800" xr3:uid="{00000000-0010-0000-0000-0000A8160000}" name="Column5787"/>
    <tableColumn id="5801" xr3:uid="{00000000-0010-0000-0000-0000A9160000}" name="Column5788"/>
    <tableColumn id="5802" xr3:uid="{00000000-0010-0000-0000-0000AA160000}" name="Column5789"/>
    <tableColumn id="5803" xr3:uid="{00000000-0010-0000-0000-0000AB160000}" name="Column5790"/>
    <tableColumn id="5804" xr3:uid="{00000000-0010-0000-0000-0000AC160000}" name="Column5791"/>
    <tableColumn id="5805" xr3:uid="{00000000-0010-0000-0000-0000AD160000}" name="Column5792"/>
    <tableColumn id="5806" xr3:uid="{00000000-0010-0000-0000-0000AE160000}" name="Column5793"/>
    <tableColumn id="5807" xr3:uid="{00000000-0010-0000-0000-0000AF160000}" name="Column5794"/>
    <tableColumn id="5808" xr3:uid="{00000000-0010-0000-0000-0000B0160000}" name="Column5795"/>
    <tableColumn id="5809" xr3:uid="{00000000-0010-0000-0000-0000B1160000}" name="Column5796"/>
    <tableColumn id="5810" xr3:uid="{00000000-0010-0000-0000-0000B2160000}" name="Column5797"/>
    <tableColumn id="5811" xr3:uid="{00000000-0010-0000-0000-0000B3160000}" name="Column5798"/>
    <tableColumn id="5812" xr3:uid="{00000000-0010-0000-0000-0000B4160000}" name="Column5799"/>
    <tableColumn id="5813" xr3:uid="{00000000-0010-0000-0000-0000B5160000}" name="Column5800"/>
    <tableColumn id="5814" xr3:uid="{00000000-0010-0000-0000-0000B6160000}" name="Column5801"/>
    <tableColumn id="5815" xr3:uid="{00000000-0010-0000-0000-0000B7160000}" name="Column5802"/>
    <tableColumn id="5816" xr3:uid="{00000000-0010-0000-0000-0000B8160000}" name="Column5803"/>
    <tableColumn id="5817" xr3:uid="{00000000-0010-0000-0000-0000B9160000}" name="Column5804"/>
    <tableColumn id="5818" xr3:uid="{00000000-0010-0000-0000-0000BA160000}" name="Column5805"/>
    <tableColumn id="5819" xr3:uid="{00000000-0010-0000-0000-0000BB160000}" name="Column5806"/>
    <tableColumn id="5820" xr3:uid="{00000000-0010-0000-0000-0000BC160000}" name="Column5807"/>
    <tableColumn id="5821" xr3:uid="{00000000-0010-0000-0000-0000BD160000}" name="Column5808"/>
    <tableColumn id="5822" xr3:uid="{00000000-0010-0000-0000-0000BE160000}" name="Column5809"/>
    <tableColumn id="5823" xr3:uid="{00000000-0010-0000-0000-0000BF160000}" name="Column5810"/>
    <tableColumn id="5824" xr3:uid="{00000000-0010-0000-0000-0000C0160000}" name="Column5811"/>
    <tableColumn id="5825" xr3:uid="{00000000-0010-0000-0000-0000C1160000}" name="Column5812"/>
    <tableColumn id="5826" xr3:uid="{00000000-0010-0000-0000-0000C2160000}" name="Column5813"/>
    <tableColumn id="5827" xr3:uid="{00000000-0010-0000-0000-0000C3160000}" name="Column5814"/>
    <tableColumn id="5828" xr3:uid="{00000000-0010-0000-0000-0000C4160000}" name="Column5815"/>
    <tableColumn id="5829" xr3:uid="{00000000-0010-0000-0000-0000C5160000}" name="Column5816"/>
    <tableColumn id="5830" xr3:uid="{00000000-0010-0000-0000-0000C6160000}" name="Column5817"/>
    <tableColumn id="5831" xr3:uid="{00000000-0010-0000-0000-0000C7160000}" name="Column5818"/>
    <tableColumn id="5832" xr3:uid="{00000000-0010-0000-0000-0000C8160000}" name="Column5819"/>
    <tableColumn id="5833" xr3:uid="{00000000-0010-0000-0000-0000C9160000}" name="Column5820"/>
    <tableColumn id="5834" xr3:uid="{00000000-0010-0000-0000-0000CA160000}" name="Column5821"/>
    <tableColumn id="5835" xr3:uid="{00000000-0010-0000-0000-0000CB160000}" name="Column5822"/>
    <tableColumn id="5836" xr3:uid="{00000000-0010-0000-0000-0000CC160000}" name="Column5823"/>
    <tableColumn id="5837" xr3:uid="{00000000-0010-0000-0000-0000CD160000}" name="Column5824"/>
    <tableColumn id="5838" xr3:uid="{00000000-0010-0000-0000-0000CE160000}" name="Column5825"/>
    <tableColumn id="5839" xr3:uid="{00000000-0010-0000-0000-0000CF160000}" name="Column5826"/>
    <tableColumn id="5840" xr3:uid="{00000000-0010-0000-0000-0000D0160000}" name="Column5827"/>
    <tableColumn id="5841" xr3:uid="{00000000-0010-0000-0000-0000D1160000}" name="Column5828"/>
    <tableColumn id="5842" xr3:uid="{00000000-0010-0000-0000-0000D2160000}" name="Column5829"/>
    <tableColumn id="5843" xr3:uid="{00000000-0010-0000-0000-0000D3160000}" name="Column5830"/>
    <tableColumn id="5844" xr3:uid="{00000000-0010-0000-0000-0000D4160000}" name="Column5831"/>
    <tableColumn id="5845" xr3:uid="{00000000-0010-0000-0000-0000D5160000}" name="Column5832"/>
    <tableColumn id="5846" xr3:uid="{00000000-0010-0000-0000-0000D6160000}" name="Column5833"/>
    <tableColumn id="5847" xr3:uid="{00000000-0010-0000-0000-0000D7160000}" name="Column5834"/>
    <tableColumn id="5848" xr3:uid="{00000000-0010-0000-0000-0000D8160000}" name="Column5835"/>
    <tableColumn id="5849" xr3:uid="{00000000-0010-0000-0000-0000D9160000}" name="Column5836"/>
    <tableColumn id="5850" xr3:uid="{00000000-0010-0000-0000-0000DA160000}" name="Column5837"/>
    <tableColumn id="5851" xr3:uid="{00000000-0010-0000-0000-0000DB160000}" name="Column5838"/>
    <tableColumn id="5852" xr3:uid="{00000000-0010-0000-0000-0000DC160000}" name="Column5839"/>
    <tableColumn id="5853" xr3:uid="{00000000-0010-0000-0000-0000DD160000}" name="Column5840"/>
    <tableColumn id="5854" xr3:uid="{00000000-0010-0000-0000-0000DE160000}" name="Column5841"/>
    <tableColumn id="5855" xr3:uid="{00000000-0010-0000-0000-0000DF160000}" name="Column5842"/>
    <tableColumn id="5856" xr3:uid="{00000000-0010-0000-0000-0000E0160000}" name="Column5843"/>
    <tableColumn id="5857" xr3:uid="{00000000-0010-0000-0000-0000E1160000}" name="Column5844"/>
    <tableColumn id="5858" xr3:uid="{00000000-0010-0000-0000-0000E2160000}" name="Column5845"/>
    <tableColumn id="5859" xr3:uid="{00000000-0010-0000-0000-0000E3160000}" name="Column5846"/>
    <tableColumn id="5860" xr3:uid="{00000000-0010-0000-0000-0000E4160000}" name="Column5847"/>
    <tableColumn id="5861" xr3:uid="{00000000-0010-0000-0000-0000E5160000}" name="Column5848"/>
    <tableColumn id="5862" xr3:uid="{00000000-0010-0000-0000-0000E6160000}" name="Column5849"/>
    <tableColumn id="5863" xr3:uid="{00000000-0010-0000-0000-0000E7160000}" name="Column5850"/>
    <tableColumn id="5864" xr3:uid="{00000000-0010-0000-0000-0000E8160000}" name="Column5851"/>
    <tableColumn id="5865" xr3:uid="{00000000-0010-0000-0000-0000E9160000}" name="Column5852"/>
    <tableColumn id="5866" xr3:uid="{00000000-0010-0000-0000-0000EA160000}" name="Column5853"/>
    <tableColumn id="5867" xr3:uid="{00000000-0010-0000-0000-0000EB160000}" name="Column5854"/>
    <tableColumn id="5868" xr3:uid="{00000000-0010-0000-0000-0000EC160000}" name="Column5855"/>
    <tableColumn id="5869" xr3:uid="{00000000-0010-0000-0000-0000ED160000}" name="Column5856"/>
    <tableColumn id="5870" xr3:uid="{00000000-0010-0000-0000-0000EE160000}" name="Column5857"/>
    <tableColumn id="5871" xr3:uid="{00000000-0010-0000-0000-0000EF160000}" name="Column5858"/>
    <tableColumn id="5872" xr3:uid="{00000000-0010-0000-0000-0000F0160000}" name="Column5859"/>
    <tableColumn id="5873" xr3:uid="{00000000-0010-0000-0000-0000F1160000}" name="Column5860"/>
    <tableColumn id="5874" xr3:uid="{00000000-0010-0000-0000-0000F2160000}" name="Column5861"/>
    <tableColumn id="5875" xr3:uid="{00000000-0010-0000-0000-0000F3160000}" name="Column5862"/>
    <tableColumn id="5876" xr3:uid="{00000000-0010-0000-0000-0000F4160000}" name="Column5863"/>
    <tableColumn id="5877" xr3:uid="{00000000-0010-0000-0000-0000F5160000}" name="Column5864"/>
    <tableColumn id="5878" xr3:uid="{00000000-0010-0000-0000-0000F6160000}" name="Column5865"/>
    <tableColumn id="5879" xr3:uid="{00000000-0010-0000-0000-0000F7160000}" name="Column5866"/>
    <tableColumn id="5880" xr3:uid="{00000000-0010-0000-0000-0000F8160000}" name="Column5867"/>
    <tableColumn id="5881" xr3:uid="{00000000-0010-0000-0000-0000F9160000}" name="Column5868"/>
    <tableColumn id="5882" xr3:uid="{00000000-0010-0000-0000-0000FA160000}" name="Column5869"/>
    <tableColumn id="5883" xr3:uid="{00000000-0010-0000-0000-0000FB160000}" name="Column5870"/>
    <tableColumn id="5884" xr3:uid="{00000000-0010-0000-0000-0000FC160000}" name="Column5871"/>
    <tableColumn id="5885" xr3:uid="{00000000-0010-0000-0000-0000FD160000}" name="Column5872"/>
    <tableColumn id="5886" xr3:uid="{00000000-0010-0000-0000-0000FE160000}" name="Column5873"/>
    <tableColumn id="5887" xr3:uid="{00000000-0010-0000-0000-0000FF160000}" name="Column5874"/>
    <tableColumn id="5888" xr3:uid="{00000000-0010-0000-0000-000000170000}" name="Column5875"/>
    <tableColumn id="5889" xr3:uid="{00000000-0010-0000-0000-000001170000}" name="Column5876"/>
    <tableColumn id="5890" xr3:uid="{00000000-0010-0000-0000-000002170000}" name="Column5877"/>
    <tableColumn id="5891" xr3:uid="{00000000-0010-0000-0000-000003170000}" name="Column5878"/>
    <tableColumn id="5892" xr3:uid="{00000000-0010-0000-0000-000004170000}" name="Column5879"/>
    <tableColumn id="5893" xr3:uid="{00000000-0010-0000-0000-000005170000}" name="Column5880"/>
    <tableColumn id="5894" xr3:uid="{00000000-0010-0000-0000-000006170000}" name="Column5881"/>
    <tableColumn id="5895" xr3:uid="{00000000-0010-0000-0000-000007170000}" name="Column5882"/>
    <tableColumn id="5896" xr3:uid="{00000000-0010-0000-0000-000008170000}" name="Column5883"/>
    <tableColumn id="5897" xr3:uid="{00000000-0010-0000-0000-000009170000}" name="Column5884"/>
    <tableColumn id="5898" xr3:uid="{00000000-0010-0000-0000-00000A170000}" name="Column5885"/>
    <tableColumn id="5899" xr3:uid="{00000000-0010-0000-0000-00000B170000}" name="Column5886"/>
    <tableColumn id="5900" xr3:uid="{00000000-0010-0000-0000-00000C170000}" name="Column5887"/>
    <tableColumn id="5901" xr3:uid="{00000000-0010-0000-0000-00000D170000}" name="Column5888"/>
    <tableColumn id="5902" xr3:uid="{00000000-0010-0000-0000-00000E170000}" name="Column5889"/>
    <tableColumn id="5903" xr3:uid="{00000000-0010-0000-0000-00000F170000}" name="Column5890"/>
    <tableColumn id="5904" xr3:uid="{00000000-0010-0000-0000-000010170000}" name="Column5891"/>
    <tableColumn id="5905" xr3:uid="{00000000-0010-0000-0000-000011170000}" name="Column5892"/>
    <tableColumn id="5906" xr3:uid="{00000000-0010-0000-0000-000012170000}" name="Column5893"/>
    <tableColumn id="5907" xr3:uid="{00000000-0010-0000-0000-000013170000}" name="Column5894"/>
    <tableColumn id="5908" xr3:uid="{00000000-0010-0000-0000-000014170000}" name="Column5895"/>
    <tableColumn id="5909" xr3:uid="{00000000-0010-0000-0000-000015170000}" name="Column5896"/>
    <tableColumn id="5910" xr3:uid="{00000000-0010-0000-0000-000016170000}" name="Column5897"/>
    <tableColumn id="5911" xr3:uid="{00000000-0010-0000-0000-000017170000}" name="Column5898"/>
    <tableColumn id="5912" xr3:uid="{00000000-0010-0000-0000-000018170000}" name="Column5899"/>
    <tableColumn id="5913" xr3:uid="{00000000-0010-0000-0000-000019170000}" name="Column5900"/>
    <tableColumn id="5914" xr3:uid="{00000000-0010-0000-0000-00001A170000}" name="Column5901"/>
    <tableColumn id="5915" xr3:uid="{00000000-0010-0000-0000-00001B170000}" name="Column5902"/>
    <tableColumn id="5916" xr3:uid="{00000000-0010-0000-0000-00001C170000}" name="Column5903"/>
    <tableColumn id="5917" xr3:uid="{00000000-0010-0000-0000-00001D170000}" name="Column5904"/>
    <tableColumn id="5918" xr3:uid="{00000000-0010-0000-0000-00001E170000}" name="Column5905"/>
    <tableColumn id="5919" xr3:uid="{00000000-0010-0000-0000-00001F170000}" name="Column5906"/>
    <tableColumn id="5920" xr3:uid="{00000000-0010-0000-0000-000020170000}" name="Column5907"/>
    <tableColumn id="5921" xr3:uid="{00000000-0010-0000-0000-000021170000}" name="Column5908"/>
    <tableColumn id="5922" xr3:uid="{00000000-0010-0000-0000-000022170000}" name="Column5909"/>
    <tableColumn id="5923" xr3:uid="{00000000-0010-0000-0000-000023170000}" name="Column5910"/>
    <tableColumn id="5924" xr3:uid="{00000000-0010-0000-0000-000024170000}" name="Column5911"/>
    <tableColumn id="5925" xr3:uid="{00000000-0010-0000-0000-000025170000}" name="Column5912"/>
    <tableColumn id="5926" xr3:uid="{00000000-0010-0000-0000-000026170000}" name="Column5913"/>
    <tableColumn id="5927" xr3:uid="{00000000-0010-0000-0000-000027170000}" name="Column5914"/>
    <tableColumn id="5928" xr3:uid="{00000000-0010-0000-0000-000028170000}" name="Column5915"/>
    <tableColumn id="5929" xr3:uid="{00000000-0010-0000-0000-000029170000}" name="Column5916"/>
    <tableColumn id="5930" xr3:uid="{00000000-0010-0000-0000-00002A170000}" name="Column5917"/>
    <tableColumn id="5931" xr3:uid="{00000000-0010-0000-0000-00002B170000}" name="Column5918"/>
    <tableColumn id="5932" xr3:uid="{00000000-0010-0000-0000-00002C170000}" name="Column5919"/>
    <tableColumn id="5933" xr3:uid="{00000000-0010-0000-0000-00002D170000}" name="Column5920"/>
    <tableColumn id="5934" xr3:uid="{00000000-0010-0000-0000-00002E170000}" name="Column5921"/>
    <tableColumn id="5935" xr3:uid="{00000000-0010-0000-0000-00002F170000}" name="Column5922"/>
    <tableColumn id="5936" xr3:uid="{00000000-0010-0000-0000-000030170000}" name="Column5923"/>
    <tableColumn id="5937" xr3:uid="{00000000-0010-0000-0000-000031170000}" name="Column5924"/>
    <tableColumn id="5938" xr3:uid="{00000000-0010-0000-0000-000032170000}" name="Column5925"/>
    <tableColumn id="5939" xr3:uid="{00000000-0010-0000-0000-000033170000}" name="Column5926"/>
    <tableColumn id="5940" xr3:uid="{00000000-0010-0000-0000-000034170000}" name="Column5927"/>
    <tableColumn id="5941" xr3:uid="{00000000-0010-0000-0000-000035170000}" name="Column5928"/>
    <tableColumn id="5942" xr3:uid="{00000000-0010-0000-0000-000036170000}" name="Column5929"/>
    <tableColumn id="5943" xr3:uid="{00000000-0010-0000-0000-000037170000}" name="Column5930"/>
    <tableColumn id="5944" xr3:uid="{00000000-0010-0000-0000-000038170000}" name="Column5931"/>
    <tableColumn id="5945" xr3:uid="{00000000-0010-0000-0000-000039170000}" name="Column5932"/>
    <tableColumn id="5946" xr3:uid="{00000000-0010-0000-0000-00003A170000}" name="Column5933"/>
    <tableColumn id="5947" xr3:uid="{00000000-0010-0000-0000-00003B170000}" name="Column5934"/>
    <tableColumn id="5948" xr3:uid="{00000000-0010-0000-0000-00003C170000}" name="Column5935"/>
    <tableColumn id="5949" xr3:uid="{00000000-0010-0000-0000-00003D170000}" name="Column5936"/>
    <tableColumn id="5950" xr3:uid="{00000000-0010-0000-0000-00003E170000}" name="Column5937"/>
    <tableColumn id="5951" xr3:uid="{00000000-0010-0000-0000-00003F170000}" name="Column5938"/>
    <tableColumn id="5952" xr3:uid="{00000000-0010-0000-0000-000040170000}" name="Column5939"/>
    <tableColumn id="5953" xr3:uid="{00000000-0010-0000-0000-000041170000}" name="Column5940"/>
    <tableColumn id="5954" xr3:uid="{00000000-0010-0000-0000-000042170000}" name="Column5941"/>
    <tableColumn id="5955" xr3:uid="{00000000-0010-0000-0000-000043170000}" name="Column5942"/>
    <tableColumn id="5956" xr3:uid="{00000000-0010-0000-0000-000044170000}" name="Column5943"/>
    <tableColumn id="5957" xr3:uid="{00000000-0010-0000-0000-000045170000}" name="Column5944"/>
    <tableColumn id="5958" xr3:uid="{00000000-0010-0000-0000-000046170000}" name="Column5945"/>
    <tableColumn id="5959" xr3:uid="{00000000-0010-0000-0000-000047170000}" name="Column5946"/>
    <tableColumn id="5960" xr3:uid="{00000000-0010-0000-0000-000048170000}" name="Column5947"/>
    <tableColumn id="5961" xr3:uid="{00000000-0010-0000-0000-000049170000}" name="Column5948"/>
    <tableColumn id="5962" xr3:uid="{00000000-0010-0000-0000-00004A170000}" name="Column5949"/>
    <tableColumn id="5963" xr3:uid="{00000000-0010-0000-0000-00004B170000}" name="Column5950"/>
    <tableColumn id="5964" xr3:uid="{00000000-0010-0000-0000-00004C170000}" name="Column5951"/>
    <tableColumn id="5965" xr3:uid="{00000000-0010-0000-0000-00004D170000}" name="Column5952"/>
    <tableColumn id="5966" xr3:uid="{00000000-0010-0000-0000-00004E170000}" name="Column5953"/>
    <tableColumn id="5967" xr3:uid="{00000000-0010-0000-0000-00004F170000}" name="Column5954"/>
    <tableColumn id="5968" xr3:uid="{00000000-0010-0000-0000-000050170000}" name="Column5955"/>
    <tableColumn id="5969" xr3:uid="{00000000-0010-0000-0000-000051170000}" name="Column5956"/>
    <tableColumn id="5970" xr3:uid="{00000000-0010-0000-0000-000052170000}" name="Column5957"/>
    <tableColumn id="5971" xr3:uid="{00000000-0010-0000-0000-000053170000}" name="Column5958"/>
    <tableColumn id="5972" xr3:uid="{00000000-0010-0000-0000-000054170000}" name="Column5959"/>
    <tableColumn id="5973" xr3:uid="{00000000-0010-0000-0000-000055170000}" name="Column5960"/>
    <tableColumn id="5974" xr3:uid="{00000000-0010-0000-0000-000056170000}" name="Column5961"/>
    <tableColumn id="5975" xr3:uid="{00000000-0010-0000-0000-000057170000}" name="Column5962"/>
    <tableColumn id="5976" xr3:uid="{00000000-0010-0000-0000-000058170000}" name="Column5963"/>
    <tableColumn id="5977" xr3:uid="{00000000-0010-0000-0000-000059170000}" name="Column5964"/>
    <tableColumn id="5978" xr3:uid="{00000000-0010-0000-0000-00005A170000}" name="Column5965"/>
    <tableColumn id="5979" xr3:uid="{00000000-0010-0000-0000-00005B170000}" name="Column5966"/>
    <tableColumn id="5980" xr3:uid="{00000000-0010-0000-0000-00005C170000}" name="Column5967"/>
    <tableColumn id="5981" xr3:uid="{00000000-0010-0000-0000-00005D170000}" name="Column5968"/>
    <tableColumn id="5982" xr3:uid="{00000000-0010-0000-0000-00005E170000}" name="Column5969"/>
    <tableColumn id="5983" xr3:uid="{00000000-0010-0000-0000-00005F170000}" name="Column5970"/>
    <tableColumn id="5984" xr3:uid="{00000000-0010-0000-0000-000060170000}" name="Column5971"/>
    <tableColumn id="5985" xr3:uid="{00000000-0010-0000-0000-000061170000}" name="Column5972"/>
    <tableColumn id="5986" xr3:uid="{00000000-0010-0000-0000-000062170000}" name="Column5973"/>
    <tableColumn id="5987" xr3:uid="{00000000-0010-0000-0000-000063170000}" name="Column5974"/>
    <tableColumn id="5988" xr3:uid="{00000000-0010-0000-0000-000064170000}" name="Column5975"/>
    <tableColumn id="5989" xr3:uid="{00000000-0010-0000-0000-000065170000}" name="Column5976"/>
    <tableColumn id="5990" xr3:uid="{00000000-0010-0000-0000-000066170000}" name="Column5977"/>
    <tableColumn id="5991" xr3:uid="{00000000-0010-0000-0000-000067170000}" name="Column5978"/>
    <tableColumn id="5992" xr3:uid="{00000000-0010-0000-0000-000068170000}" name="Column5979"/>
    <tableColumn id="5993" xr3:uid="{00000000-0010-0000-0000-000069170000}" name="Column5980"/>
    <tableColumn id="5994" xr3:uid="{00000000-0010-0000-0000-00006A170000}" name="Column5981"/>
    <tableColumn id="5995" xr3:uid="{00000000-0010-0000-0000-00006B170000}" name="Column5982"/>
    <tableColumn id="5996" xr3:uid="{00000000-0010-0000-0000-00006C170000}" name="Column5983"/>
    <tableColumn id="5997" xr3:uid="{00000000-0010-0000-0000-00006D170000}" name="Column5984"/>
    <tableColumn id="5998" xr3:uid="{00000000-0010-0000-0000-00006E170000}" name="Column5985"/>
    <tableColumn id="5999" xr3:uid="{00000000-0010-0000-0000-00006F170000}" name="Column5986"/>
    <tableColumn id="6000" xr3:uid="{00000000-0010-0000-0000-000070170000}" name="Column5987"/>
    <tableColumn id="6001" xr3:uid="{00000000-0010-0000-0000-000071170000}" name="Column5988"/>
    <tableColumn id="6002" xr3:uid="{00000000-0010-0000-0000-000072170000}" name="Column5989"/>
    <tableColumn id="6003" xr3:uid="{00000000-0010-0000-0000-000073170000}" name="Column5990"/>
    <tableColumn id="6004" xr3:uid="{00000000-0010-0000-0000-000074170000}" name="Column5991"/>
    <tableColumn id="6005" xr3:uid="{00000000-0010-0000-0000-000075170000}" name="Column5992"/>
    <tableColumn id="6006" xr3:uid="{00000000-0010-0000-0000-000076170000}" name="Column5993"/>
    <tableColumn id="6007" xr3:uid="{00000000-0010-0000-0000-000077170000}" name="Column5994"/>
    <tableColumn id="6008" xr3:uid="{00000000-0010-0000-0000-000078170000}" name="Column5995"/>
    <tableColumn id="6009" xr3:uid="{00000000-0010-0000-0000-000079170000}" name="Column5996"/>
    <tableColumn id="6010" xr3:uid="{00000000-0010-0000-0000-00007A170000}" name="Column5997"/>
    <tableColumn id="6011" xr3:uid="{00000000-0010-0000-0000-00007B170000}" name="Column5998"/>
    <tableColumn id="6012" xr3:uid="{00000000-0010-0000-0000-00007C170000}" name="Column5999"/>
    <tableColumn id="6013" xr3:uid="{00000000-0010-0000-0000-00007D170000}" name="Column6000"/>
    <tableColumn id="6014" xr3:uid="{00000000-0010-0000-0000-00007E170000}" name="Column6001"/>
    <tableColumn id="6015" xr3:uid="{00000000-0010-0000-0000-00007F170000}" name="Column6002"/>
    <tableColumn id="6016" xr3:uid="{00000000-0010-0000-0000-000080170000}" name="Column6003"/>
    <tableColumn id="6017" xr3:uid="{00000000-0010-0000-0000-000081170000}" name="Column6004"/>
    <tableColumn id="6018" xr3:uid="{00000000-0010-0000-0000-000082170000}" name="Column6005"/>
    <tableColumn id="6019" xr3:uid="{00000000-0010-0000-0000-000083170000}" name="Column6006"/>
    <tableColumn id="6020" xr3:uid="{00000000-0010-0000-0000-000084170000}" name="Column6007"/>
    <tableColumn id="6021" xr3:uid="{00000000-0010-0000-0000-000085170000}" name="Column6008"/>
    <tableColumn id="6022" xr3:uid="{00000000-0010-0000-0000-000086170000}" name="Column6009"/>
    <tableColumn id="6023" xr3:uid="{00000000-0010-0000-0000-000087170000}" name="Column6010"/>
    <tableColumn id="6024" xr3:uid="{00000000-0010-0000-0000-000088170000}" name="Column6011"/>
    <tableColumn id="6025" xr3:uid="{00000000-0010-0000-0000-000089170000}" name="Column6012"/>
    <tableColumn id="6026" xr3:uid="{00000000-0010-0000-0000-00008A170000}" name="Column6013"/>
    <tableColumn id="6027" xr3:uid="{00000000-0010-0000-0000-00008B170000}" name="Column6014"/>
    <tableColumn id="6028" xr3:uid="{00000000-0010-0000-0000-00008C170000}" name="Column6015"/>
    <tableColumn id="6029" xr3:uid="{00000000-0010-0000-0000-00008D170000}" name="Column6016"/>
    <tableColumn id="6030" xr3:uid="{00000000-0010-0000-0000-00008E170000}" name="Column6017"/>
    <tableColumn id="6031" xr3:uid="{00000000-0010-0000-0000-00008F170000}" name="Column6018"/>
    <tableColumn id="6032" xr3:uid="{00000000-0010-0000-0000-000090170000}" name="Column6019"/>
    <tableColumn id="6033" xr3:uid="{00000000-0010-0000-0000-000091170000}" name="Column6020"/>
    <tableColumn id="6034" xr3:uid="{00000000-0010-0000-0000-000092170000}" name="Column6021"/>
    <tableColumn id="6035" xr3:uid="{00000000-0010-0000-0000-000093170000}" name="Column6022"/>
    <tableColumn id="6036" xr3:uid="{00000000-0010-0000-0000-000094170000}" name="Column6023"/>
    <tableColumn id="6037" xr3:uid="{00000000-0010-0000-0000-000095170000}" name="Column6024"/>
    <tableColumn id="6038" xr3:uid="{00000000-0010-0000-0000-000096170000}" name="Column6025"/>
    <tableColumn id="6039" xr3:uid="{00000000-0010-0000-0000-000097170000}" name="Column6026"/>
    <tableColumn id="6040" xr3:uid="{00000000-0010-0000-0000-000098170000}" name="Column6027"/>
    <tableColumn id="6041" xr3:uid="{00000000-0010-0000-0000-000099170000}" name="Column6028"/>
    <tableColumn id="6042" xr3:uid="{00000000-0010-0000-0000-00009A170000}" name="Column6029"/>
    <tableColumn id="6043" xr3:uid="{00000000-0010-0000-0000-00009B170000}" name="Column6030"/>
    <tableColumn id="6044" xr3:uid="{00000000-0010-0000-0000-00009C170000}" name="Column6031"/>
    <tableColumn id="6045" xr3:uid="{00000000-0010-0000-0000-00009D170000}" name="Column6032"/>
    <tableColumn id="6046" xr3:uid="{00000000-0010-0000-0000-00009E170000}" name="Column6033"/>
    <tableColumn id="6047" xr3:uid="{00000000-0010-0000-0000-00009F170000}" name="Column6034"/>
    <tableColumn id="6048" xr3:uid="{00000000-0010-0000-0000-0000A0170000}" name="Column6035"/>
    <tableColumn id="6049" xr3:uid="{00000000-0010-0000-0000-0000A1170000}" name="Column6036"/>
    <tableColumn id="6050" xr3:uid="{00000000-0010-0000-0000-0000A2170000}" name="Column6037"/>
    <tableColumn id="6051" xr3:uid="{00000000-0010-0000-0000-0000A3170000}" name="Column6038"/>
    <tableColumn id="6052" xr3:uid="{00000000-0010-0000-0000-0000A4170000}" name="Column6039"/>
    <tableColumn id="6053" xr3:uid="{00000000-0010-0000-0000-0000A5170000}" name="Column6040"/>
    <tableColumn id="6054" xr3:uid="{00000000-0010-0000-0000-0000A6170000}" name="Column6041"/>
    <tableColumn id="6055" xr3:uid="{00000000-0010-0000-0000-0000A7170000}" name="Column6042"/>
    <tableColumn id="6056" xr3:uid="{00000000-0010-0000-0000-0000A8170000}" name="Column6043"/>
    <tableColumn id="6057" xr3:uid="{00000000-0010-0000-0000-0000A9170000}" name="Column6044"/>
    <tableColumn id="6058" xr3:uid="{00000000-0010-0000-0000-0000AA170000}" name="Column6045"/>
    <tableColumn id="6059" xr3:uid="{00000000-0010-0000-0000-0000AB170000}" name="Column6046"/>
    <tableColumn id="6060" xr3:uid="{00000000-0010-0000-0000-0000AC170000}" name="Column6047"/>
    <tableColumn id="6061" xr3:uid="{00000000-0010-0000-0000-0000AD170000}" name="Column6048"/>
    <tableColumn id="6062" xr3:uid="{00000000-0010-0000-0000-0000AE170000}" name="Column6049"/>
    <tableColumn id="6063" xr3:uid="{00000000-0010-0000-0000-0000AF170000}" name="Column6050"/>
    <tableColumn id="6064" xr3:uid="{00000000-0010-0000-0000-0000B0170000}" name="Column6051"/>
    <tableColumn id="6065" xr3:uid="{00000000-0010-0000-0000-0000B1170000}" name="Column6052"/>
    <tableColumn id="6066" xr3:uid="{00000000-0010-0000-0000-0000B2170000}" name="Column6053"/>
    <tableColumn id="6067" xr3:uid="{00000000-0010-0000-0000-0000B3170000}" name="Column6054"/>
    <tableColumn id="6068" xr3:uid="{00000000-0010-0000-0000-0000B4170000}" name="Column6055"/>
    <tableColumn id="6069" xr3:uid="{00000000-0010-0000-0000-0000B5170000}" name="Column6056"/>
    <tableColumn id="6070" xr3:uid="{00000000-0010-0000-0000-0000B6170000}" name="Column6057"/>
    <tableColumn id="6071" xr3:uid="{00000000-0010-0000-0000-0000B7170000}" name="Column6058"/>
    <tableColumn id="6072" xr3:uid="{00000000-0010-0000-0000-0000B8170000}" name="Column6059"/>
    <tableColumn id="6073" xr3:uid="{00000000-0010-0000-0000-0000B9170000}" name="Column6060"/>
    <tableColumn id="6074" xr3:uid="{00000000-0010-0000-0000-0000BA170000}" name="Column6061"/>
    <tableColumn id="6075" xr3:uid="{00000000-0010-0000-0000-0000BB170000}" name="Column6062"/>
    <tableColumn id="6076" xr3:uid="{00000000-0010-0000-0000-0000BC170000}" name="Column6063"/>
    <tableColumn id="6077" xr3:uid="{00000000-0010-0000-0000-0000BD170000}" name="Column6064"/>
    <tableColumn id="6078" xr3:uid="{00000000-0010-0000-0000-0000BE170000}" name="Column6065"/>
    <tableColumn id="6079" xr3:uid="{00000000-0010-0000-0000-0000BF170000}" name="Column6066"/>
    <tableColumn id="6080" xr3:uid="{00000000-0010-0000-0000-0000C0170000}" name="Column6067"/>
    <tableColumn id="6081" xr3:uid="{00000000-0010-0000-0000-0000C1170000}" name="Column6068"/>
    <tableColumn id="6082" xr3:uid="{00000000-0010-0000-0000-0000C2170000}" name="Column6069"/>
    <tableColumn id="6083" xr3:uid="{00000000-0010-0000-0000-0000C3170000}" name="Column6070"/>
    <tableColumn id="6084" xr3:uid="{00000000-0010-0000-0000-0000C4170000}" name="Column6071"/>
    <tableColumn id="6085" xr3:uid="{00000000-0010-0000-0000-0000C5170000}" name="Column6072"/>
    <tableColumn id="6086" xr3:uid="{00000000-0010-0000-0000-0000C6170000}" name="Column6073"/>
    <tableColumn id="6087" xr3:uid="{00000000-0010-0000-0000-0000C7170000}" name="Column6074"/>
    <tableColumn id="6088" xr3:uid="{00000000-0010-0000-0000-0000C8170000}" name="Column6075"/>
    <tableColumn id="6089" xr3:uid="{00000000-0010-0000-0000-0000C9170000}" name="Column6076"/>
    <tableColumn id="6090" xr3:uid="{00000000-0010-0000-0000-0000CA170000}" name="Column6077"/>
    <tableColumn id="6091" xr3:uid="{00000000-0010-0000-0000-0000CB170000}" name="Column6078"/>
    <tableColumn id="6092" xr3:uid="{00000000-0010-0000-0000-0000CC170000}" name="Column6079"/>
    <tableColumn id="6093" xr3:uid="{00000000-0010-0000-0000-0000CD170000}" name="Column6080"/>
    <tableColumn id="6094" xr3:uid="{00000000-0010-0000-0000-0000CE170000}" name="Column6081"/>
    <tableColumn id="6095" xr3:uid="{00000000-0010-0000-0000-0000CF170000}" name="Column6082"/>
    <tableColumn id="6096" xr3:uid="{00000000-0010-0000-0000-0000D0170000}" name="Column6083"/>
    <tableColumn id="6097" xr3:uid="{00000000-0010-0000-0000-0000D1170000}" name="Column6084"/>
    <tableColumn id="6098" xr3:uid="{00000000-0010-0000-0000-0000D2170000}" name="Column6085"/>
    <tableColumn id="6099" xr3:uid="{00000000-0010-0000-0000-0000D3170000}" name="Column6086"/>
    <tableColumn id="6100" xr3:uid="{00000000-0010-0000-0000-0000D4170000}" name="Column6087"/>
    <tableColumn id="6101" xr3:uid="{00000000-0010-0000-0000-0000D5170000}" name="Column6088"/>
    <tableColumn id="6102" xr3:uid="{00000000-0010-0000-0000-0000D6170000}" name="Column6089"/>
    <tableColumn id="6103" xr3:uid="{00000000-0010-0000-0000-0000D7170000}" name="Column6090"/>
    <tableColumn id="6104" xr3:uid="{00000000-0010-0000-0000-0000D8170000}" name="Column6091"/>
    <tableColumn id="6105" xr3:uid="{00000000-0010-0000-0000-0000D9170000}" name="Column6092"/>
    <tableColumn id="6106" xr3:uid="{00000000-0010-0000-0000-0000DA170000}" name="Column6093"/>
    <tableColumn id="6107" xr3:uid="{00000000-0010-0000-0000-0000DB170000}" name="Column6094"/>
    <tableColumn id="6108" xr3:uid="{00000000-0010-0000-0000-0000DC170000}" name="Column6095"/>
    <tableColumn id="6109" xr3:uid="{00000000-0010-0000-0000-0000DD170000}" name="Column6096"/>
    <tableColumn id="6110" xr3:uid="{00000000-0010-0000-0000-0000DE170000}" name="Column6097"/>
    <tableColumn id="6111" xr3:uid="{00000000-0010-0000-0000-0000DF170000}" name="Column6098"/>
    <tableColumn id="6112" xr3:uid="{00000000-0010-0000-0000-0000E0170000}" name="Column6099"/>
    <tableColumn id="6113" xr3:uid="{00000000-0010-0000-0000-0000E1170000}" name="Column6100"/>
    <tableColumn id="6114" xr3:uid="{00000000-0010-0000-0000-0000E2170000}" name="Column6101"/>
    <tableColumn id="6115" xr3:uid="{00000000-0010-0000-0000-0000E3170000}" name="Column6102"/>
    <tableColumn id="6116" xr3:uid="{00000000-0010-0000-0000-0000E4170000}" name="Column6103"/>
    <tableColumn id="6117" xr3:uid="{00000000-0010-0000-0000-0000E5170000}" name="Column6104"/>
    <tableColumn id="6118" xr3:uid="{00000000-0010-0000-0000-0000E6170000}" name="Column6105"/>
    <tableColumn id="6119" xr3:uid="{00000000-0010-0000-0000-0000E7170000}" name="Column6106"/>
    <tableColumn id="6120" xr3:uid="{00000000-0010-0000-0000-0000E8170000}" name="Column6107"/>
    <tableColumn id="6121" xr3:uid="{00000000-0010-0000-0000-0000E9170000}" name="Column6108"/>
    <tableColumn id="6122" xr3:uid="{00000000-0010-0000-0000-0000EA170000}" name="Column6109"/>
    <tableColumn id="6123" xr3:uid="{00000000-0010-0000-0000-0000EB170000}" name="Column6110"/>
    <tableColumn id="6124" xr3:uid="{00000000-0010-0000-0000-0000EC170000}" name="Column6111"/>
    <tableColumn id="6125" xr3:uid="{00000000-0010-0000-0000-0000ED170000}" name="Column6112"/>
    <tableColumn id="6126" xr3:uid="{00000000-0010-0000-0000-0000EE170000}" name="Column6113"/>
    <tableColumn id="6127" xr3:uid="{00000000-0010-0000-0000-0000EF170000}" name="Column6114"/>
    <tableColumn id="6128" xr3:uid="{00000000-0010-0000-0000-0000F0170000}" name="Column6115"/>
    <tableColumn id="6129" xr3:uid="{00000000-0010-0000-0000-0000F1170000}" name="Column6116"/>
    <tableColumn id="6130" xr3:uid="{00000000-0010-0000-0000-0000F2170000}" name="Column6117"/>
    <tableColumn id="6131" xr3:uid="{00000000-0010-0000-0000-0000F3170000}" name="Column6118"/>
    <tableColumn id="6132" xr3:uid="{00000000-0010-0000-0000-0000F4170000}" name="Column6119"/>
    <tableColumn id="6133" xr3:uid="{00000000-0010-0000-0000-0000F5170000}" name="Column6120"/>
    <tableColumn id="6134" xr3:uid="{00000000-0010-0000-0000-0000F6170000}" name="Column6121"/>
    <tableColumn id="6135" xr3:uid="{00000000-0010-0000-0000-0000F7170000}" name="Column6122"/>
    <tableColumn id="6136" xr3:uid="{00000000-0010-0000-0000-0000F8170000}" name="Column6123"/>
    <tableColumn id="6137" xr3:uid="{00000000-0010-0000-0000-0000F9170000}" name="Column6124"/>
    <tableColumn id="6138" xr3:uid="{00000000-0010-0000-0000-0000FA170000}" name="Column6125"/>
    <tableColumn id="6139" xr3:uid="{00000000-0010-0000-0000-0000FB170000}" name="Column6126"/>
    <tableColumn id="6140" xr3:uid="{00000000-0010-0000-0000-0000FC170000}" name="Column6127"/>
    <tableColumn id="6141" xr3:uid="{00000000-0010-0000-0000-0000FD170000}" name="Column6128"/>
    <tableColumn id="6142" xr3:uid="{00000000-0010-0000-0000-0000FE170000}" name="Column6129"/>
    <tableColumn id="6143" xr3:uid="{00000000-0010-0000-0000-0000FF170000}" name="Column6130"/>
    <tableColumn id="6144" xr3:uid="{00000000-0010-0000-0000-000000180000}" name="Column6131"/>
    <tableColumn id="6145" xr3:uid="{00000000-0010-0000-0000-000001180000}" name="Column6132"/>
    <tableColumn id="6146" xr3:uid="{00000000-0010-0000-0000-000002180000}" name="Column6133"/>
    <tableColumn id="6147" xr3:uid="{00000000-0010-0000-0000-000003180000}" name="Column6134"/>
    <tableColumn id="6148" xr3:uid="{00000000-0010-0000-0000-000004180000}" name="Column6135"/>
    <tableColumn id="6149" xr3:uid="{00000000-0010-0000-0000-000005180000}" name="Column6136"/>
    <tableColumn id="6150" xr3:uid="{00000000-0010-0000-0000-000006180000}" name="Column6137"/>
    <tableColumn id="6151" xr3:uid="{00000000-0010-0000-0000-000007180000}" name="Column6138"/>
    <tableColumn id="6152" xr3:uid="{00000000-0010-0000-0000-000008180000}" name="Column6139"/>
    <tableColumn id="6153" xr3:uid="{00000000-0010-0000-0000-000009180000}" name="Column6140"/>
    <tableColumn id="6154" xr3:uid="{00000000-0010-0000-0000-00000A180000}" name="Column6141"/>
    <tableColumn id="6155" xr3:uid="{00000000-0010-0000-0000-00000B180000}" name="Column6142"/>
    <tableColumn id="6156" xr3:uid="{00000000-0010-0000-0000-00000C180000}" name="Column6143"/>
    <tableColumn id="6157" xr3:uid="{00000000-0010-0000-0000-00000D180000}" name="Column6144"/>
    <tableColumn id="6158" xr3:uid="{00000000-0010-0000-0000-00000E180000}" name="Column6145"/>
    <tableColumn id="6159" xr3:uid="{00000000-0010-0000-0000-00000F180000}" name="Column6146"/>
    <tableColumn id="6160" xr3:uid="{00000000-0010-0000-0000-000010180000}" name="Column6147"/>
    <tableColumn id="6161" xr3:uid="{00000000-0010-0000-0000-000011180000}" name="Column6148"/>
    <tableColumn id="6162" xr3:uid="{00000000-0010-0000-0000-000012180000}" name="Column6149"/>
    <tableColumn id="6163" xr3:uid="{00000000-0010-0000-0000-000013180000}" name="Column6150"/>
    <tableColumn id="6164" xr3:uid="{00000000-0010-0000-0000-000014180000}" name="Column6151"/>
    <tableColumn id="6165" xr3:uid="{00000000-0010-0000-0000-000015180000}" name="Column6152"/>
    <tableColumn id="6166" xr3:uid="{00000000-0010-0000-0000-000016180000}" name="Column6153"/>
    <tableColumn id="6167" xr3:uid="{00000000-0010-0000-0000-000017180000}" name="Column6154"/>
    <tableColumn id="6168" xr3:uid="{00000000-0010-0000-0000-000018180000}" name="Column6155"/>
    <tableColumn id="6169" xr3:uid="{00000000-0010-0000-0000-000019180000}" name="Column6156"/>
    <tableColumn id="6170" xr3:uid="{00000000-0010-0000-0000-00001A180000}" name="Column6157"/>
    <tableColumn id="6171" xr3:uid="{00000000-0010-0000-0000-00001B180000}" name="Column6158"/>
    <tableColumn id="6172" xr3:uid="{00000000-0010-0000-0000-00001C180000}" name="Column6159"/>
    <tableColumn id="6173" xr3:uid="{00000000-0010-0000-0000-00001D180000}" name="Column6160"/>
    <tableColumn id="6174" xr3:uid="{00000000-0010-0000-0000-00001E180000}" name="Column6161"/>
    <tableColumn id="6175" xr3:uid="{00000000-0010-0000-0000-00001F180000}" name="Column6162"/>
    <tableColumn id="6176" xr3:uid="{00000000-0010-0000-0000-000020180000}" name="Column6163"/>
    <tableColumn id="6177" xr3:uid="{00000000-0010-0000-0000-000021180000}" name="Column6164"/>
    <tableColumn id="6178" xr3:uid="{00000000-0010-0000-0000-000022180000}" name="Column6165"/>
    <tableColumn id="6179" xr3:uid="{00000000-0010-0000-0000-000023180000}" name="Column6166"/>
    <tableColumn id="6180" xr3:uid="{00000000-0010-0000-0000-000024180000}" name="Column6167"/>
    <tableColumn id="6181" xr3:uid="{00000000-0010-0000-0000-000025180000}" name="Column6168"/>
    <tableColumn id="6182" xr3:uid="{00000000-0010-0000-0000-000026180000}" name="Column6169"/>
    <tableColumn id="6183" xr3:uid="{00000000-0010-0000-0000-000027180000}" name="Column6170"/>
    <tableColumn id="6184" xr3:uid="{00000000-0010-0000-0000-000028180000}" name="Column6171"/>
    <tableColumn id="6185" xr3:uid="{00000000-0010-0000-0000-000029180000}" name="Column6172"/>
    <tableColumn id="6186" xr3:uid="{00000000-0010-0000-0000-00002A180000}" name="Column6173"/>
    <tableColumn id="6187" xr3:uid="{00000000-0010-0000-0000-00002B180000}" name="Column6174"/>
    <tableColumn id="6188" xr3:uid="{00000000-0010-0000-0000-00002C180000}" name="Column6175"/>
    <tableColumn id="6189" xr3:uid="{00000000-0010-0000-0000-00002D180000}" name="Column6176"/>
    <tableColumn id="6190" xr3:uid="{00000000-0010-0000-0000-00002E180000}" name="Column6177"/>
    <tableColumn id="6191" xr3:uid="{00000000-0010-0000-0000-00002F180000}" name="Column6178"/>
    <tableColumn id="6192" xr3:uid="{00000000-0010-0000-0000-000030180000}" name="Column6179"/>
    <tableColumn id="6193" xr3:uid="{00000000-0010-0000-0000-000031180000}" name="Column6180"/>
    <tableColumn id="6194" xr3:uid="{00000000-0010-0000-0000-000032180000}" name="Column6181"/>
    <tableColumn id="6195" xr3:uid="{00000000-0010-0000-0000-000033180000}" name="Column6182"/>
    <tableColumn id="6196" xr3:uid="{00000000-0010-0000-0000-000034180000}" name="Column6183"/>
    <tableColumn id="6197" xr3:uid="{00000000-0010-0000-0000-000035180000}" name="Column6184"/>
    <tableColumn id="6198" xr3:uid="{00000000-0010-0000-0000-000036180000}" name="Column6185"/>
    <tableColumn id="6199" xr3:uid="{00000000-0010-0000-0000-000037180000}" name="Column6186"/>
    <tableColumn id="6200" xr3:uid="{00000000-0010-0000-0000-000038180000}" name="Column6187"/>
    <tableColumn id="6201" xr3:uid="{00000000-0010-0000-0000-000039180000}" name="Column6188"/>
    <tableColumn id="6202" xr3:uid="{00000000-0010-0000-0000-00003A180000}" name="Column6189"/>
    <tableColumn id="6203" xr3:uid="{00000000-0010-0000-0000-00003B180000}" name="Column6190"/>
    <tableColumn id="6204" xr3:uid="{00000000-0010-0000-0000-00003C180000}" name="Column6191"/>
    <tableColumn id="6205" xr3:uid="{00000000-0010-0000-0000-00003D180000}" name="Column6192"/>
    <tableColumn id="6206" xr3:uid="{00000000-0010-0000-0000-00003E180000}" name="Column6193"/>
    <tableColumn id="6207" xr3:uid="{00000000-0010-0000-0000-00003F180000}" name="Column6194"/>
    <tableColumn id="6208" xr3:uid="{00000000-0010-0000-0000-000040180000}" name="Column6195"/>
    <tableColumn id="6209" xr3:uid="{00000000-0010-0000-0000-000041180000}" name="Column6196"/>
    <tableColumn id="6210" xr3:uid="{00000000-0010-0000-0000-000042180000}" name="Column6197"/>
    <tableColumn id="6211" xr3:uid="{00000000-0010-0000-0000-000043180000}" name="Column6198"/>
    <tableColumn id="6212" xr3:uid="{00000000-0010-0000-0000-000044180000}" name="Column6199"/>
    <tableColumn id="6213" xr3:uid="{00000000-0010-0000-0000-000045180000}" name="Column6200"/>
    <tableColumn id="6214" xr3:uid="{00000000-0010-0000-0000-000046180000}" name="Column6201"/>
    <tableColumn id="6215" xr3:uid="{00000000-0010-0000-0000-000047180000}" name="Column6202"/>
    <tableColumn id="6216" xr3:uid="{00000000-0010-0000-0000-000048180000}" name="Column6203"/>
    <tableColumn id="6217" xr3:uid="{00000000-0010-0000-0000-000049180000}" name="Column6204"/>
    <tableColumn id="6218" xr3:uid="{00000000-0010-0000-0000-00004A180000}" name="Column6205"/>
    <tableColumn id="6219" xr3:uid="{00000000-0010-0000-0000-00004B180000}" name="Column6206"/>
    <tableColumn id="6220" xr3:uid="{00000000-0010-0000-0000-00004C180000}" name="Column6207"/>
    <tableColumn id="6221" xr3:uid="{00000000-0010-0000-0000-00004D180000}" name="Column6208"/>
    <tableColumn id="6222" xr3:uid="{00000000-0010-0000-0000-00004E180000}" name="Column6209"/>
    <tableColumn id="6223" xr3:uid="{00000000-0010-0000-0000-00004F180000}" name="Column6210"/>
    <tableColumn id="6224" xr3:uid="{00000000-0010-0000-0000-000050180000}" name="Column6211"/>
    <tableColumn id="6225" xr3:uid="{00000000-0010-0000-0000-000051180000}" name="Column6212"/>
    <tableColumn id="6226" xr3:uid="{00000000-0010-0000-0000-000052180000}" name="Column6213"/>
    <tableColumn id="6227" xr3:uid="{00000000-0010-0000-0000-000053180000}" name="Column6214"/>
    <tableColumn id="6228" xr3:uid="{00000000-0010-0000-0000-000054180000}" name="Column6215"/>
    <tableColumn id="6229" xr3:uid="{00000000-0010-0000-0000-000055180000}" name="Column6216"/>
    <tableColumn id="6230" xr3:uid="{00000000-0010-0000-0000-000056180000}" name="Column6217"/>
    <tableColumn id="6231" xr3:uid="{00000000-0010-0000-0000-000057180000}" name="Column6218"/>
    <tableColumn id="6232" xr3:uid="{00000000-0010-0000-0000-000058180000}" name="Column6219"/>
    <tableColumn id="6233" xr3:uid="{00000000-0010-0000-0000-000059180000}" name="Column6220"/>
    <tableColumn id="6234" xr3:uid="{00000000-0010-0000-0000-00005A180000}" name="Column6221"/>
    <tableColumn id="6235" xr3:uid="{00000000-0010-0000-0000-00005B180000}" name="Column6222"/>
    <tableColumn id="6236" xr3:uid="{00000000-0010-0000-0000-00005C180000}" name="Column6223"/>
    <tableColumn id="6237" xr3:uid="{00000000-0010-0000-0000-00005D180000}" name="Column6224"/>
    <tableColumn id="6238" xr3:uid="{00000000-0010-0000-0000-00005E180000}" name="Column6225"/>
    <tableColumn id="6239" xr3:uid="{00000000-0010-0000-0000-00005F180000}" name="Column6226"/>
    <tableColumn id="6240" xr3:uid="{00000000-0010-0000-0000-000060180000}" name="Column6227"/>
    <tableColumn id="6241" xr3:uid="{00000000-0010-0000-0000-000061180000}" name="Column6228"/>
    <tableColumn id="6242" xr3:uid="{00000000-0010-0000-0000-000062180000}" name="Column6229"/>
    <tableColumn id="6243" xr3:uid="{00000000-0010-0000-0000-000063180000}" name="Column6230"/>
    <tableColumn id="6244" xr3:uid="{00000000-0010-0000-0000-000064180000}" name="Column6231"/>
    <tableColumn id="6245" xr3:uid="{00000000-0010-0000-0000-000065180000}" name="Column6232"/>
    <tableColumn id="6246" xr3:uid="{00000000-0010-0000-0000-000066180000}" name="Column6233"/>
    <tableColumn id="6247" xr3:uid="{00000000-0010-0000-0000-000067180000}" name="Column6234"/>
    <tableColumn id="6248" xr3:uid="{00000000-0010-0000-0000-000068180000}" name="Column6235"/>
    <tableColumn id="6249" xr3:uid="{00000000-0010-0000-0000-000069180000}" name="Column6236"/>
    <tableColumn id="6250" xr3:uid="{00000000-0010-0000-0000-00006A180000}" name="Column6237"/>
    <tableColumn id="6251" xr3:uid="{00000000-0010-0000-0000-00006B180000}" name="Column6238"/>
    <tableColumn id="6252" xr3:uid="{00000000-0010-0000-0000-00006C180000}" name="Column6239"/>
    <tableColumn id="6253" xr3:uid="{00000000-0010-0000-0000-00006D180000}" name="Column6240"/>
    <tableColumn id="6254" xr3:uid="{00000000-0010-0000-0000-00006E180000}" name="Column6241"/>
    <tableColumn id="6255" xr3:uid="{00000000-0010-0000-0000-00006F180000}" name="Column6242"/>
    <tableColumn id="6256" xr3:uid="{00000000-0010-0000-0000-000070180000}" name="Column6243"/>
    <tableColumn id="6257" xr3:uid="{00000000-0010-0000-0000-000071180000}" name="Column6244"/>
    <tableColumn id="6258" xr3:uid="{00000000-0010-0000-0000-000072180000}" name="Column6245"/>
    <tableColumn id="6259" xr3:uid="{00000000-0010-0000-0000-000073180000}" name="Column6246"/>
    <tableColumn id="6260" xr3:uid="{00000000-0010-0000-0000-000074180000}" name="Column6247"/>
    <tableColumn id="6261" xr3:uid="{00000000-0010-0000-0000-000075180000}" name="Column6248"/>
    <tableColumn id="6262" xr3:uid="{00000000-0010-0000-0000-000076180000}" name="Column6249"/>
    <tableColumn id="6263" xr3:uid="{00000000-0010-0000-0000-000077180000}" name="Column6250"/>
    <tableColumn id="6264" xr3:uid="{00000000-0010-0000-0000-000078180000}" name="Column6251"/>
    <tableColumn id="6265" xr3:uid="{00000000-0010-0000-0000-000079180000}" name="Column6252"/>
    <tableColumn id="6266" xr3:uid="{00000000-0010-0000-0000-00007A180000}" name="Column6253"/>
    <tableColumn id="6267" xr3:uid="{00000000-0010-0000-0000-00007B180000}" name="Column6254"/>
    <tableColumn id="6268" xr3:uid="{00000000-0010-0000-0000-00007C180000}" name="Column6255"/>
    <tableColumn id="6269" xr3:uid="{00000000-0010-0000-0000-00007D180000}" name="Column6256"/>
    <tableColumn id="6270" xr3:uid="{00000000-0010-0000-0000-00007E180000}" name="Column6257"/>
    <tableColumn id="6271" xr3:uid="{00000000-0010-0000-0000-00007F180000}" name="Column6258"/>
    <tableColumn id="6272" xr3:uid="{00000000-0010-0000-0000-000080180000}" name="Column6259"/>
    <tableColumn id="6273" xr3:uid="{00000000-0010-0000-0000-000081180000}" name="Column6260"/>
    <tableColumn id="6274" xr3:uid="{00000000-0010-0000-0000-000082180000}" name="Column6261"/>
    <tableColumn id="6275" xr3:uid="{00000000-0010-0000-0000-000083180000}" name="Column6262"/>
    <tableColumn id="6276" xr3:uid="{00000000-0010-0000-0000-000084180000}" name="Column6263"/>
    <tableColumn id="6277" xr3:uid="{00000000-0010-0000-0000-000085180000}" name="Column6264"/>
    <tableColumn id="6278" xr3:uid="{00000000-0010-0000-0000-000086180000}" name="Column6265"/>
    <tableColumn id="6279" xr3:uid="{00000000-0010-0000-0000-000087180000}" name="Column6266"/>
    <tableColumn id="6280" xr3:uid="{00000000-0010-0000-0000-000088180000}" name="Column6267"/>
    <tableColumn id="6281" xr3:uid="{00000000-0010-0000-0000-000089180000}" name="Column6268"/>
    <tableColumn id="6282" xr3:uid="{00000000-0010-0000-0000-00008A180000}" name="Column6269"/>
    <tableColumn id="6283" xr3:uid="{00000000-0010-0000-0000-00008B180000}" name="Column6270"/>
    <tableColumn id="6284" xr3:uid="{00000000-0010-0000-0000-00008C180000}" name="Column6271"/>
    <tableColumn id="6285" xr3:uid="{00000000-0010-0000-0000-00008D180000}" name="Column6272"/>
    <tableColumn id="6286" xr3:uid="{00000000-0010-0000-0000-00008E180000}" name="Column6273"/>
    <tableColumn id="6287" xr3:uid="{00000000-0010-0000-0000-00008F180000}" name="Column6274"/>
    <tableColumn id="6288" xr3:uid="{00000000-0010-0000-0000-000090180000}" name="Column6275"/>
    <tableColumn id="6289" xr3:uid="{00000000-0010-0000-0000-000091180000}" name="Column6276"/>
    <tableColumn id="6290" xr3:uid="{00000000-0010-0000-0000-000092180000}" name="Column6277"/>
    <tableColumn id="6291" xr3:uid="{00000000-0010-0000-0000-000093180000}" name="Column6278"/>
    <tableColumn id="6292" xr3:uid="{00000000-0010-0000-0000-000094180000}" name="Column6279"/>
    <tableColumn id="6293" xr3:uid="{00000000-0010-0000-0000-000095180000}" name="Column6280"/>
    <tableColumn id="6294" xr3:uid="{00000000-0010-0000-0000-000096180000}" name="Column6281"/>
    <tableColumn id="6295" xr3:uid="{00000000-0010-0000-0000-000097180000}" name="Column6282"/>
    <tableColumn id="6296" xr3:uid="{00000000-0010-0000-0000-000098180000}" name="Column6283"/>
    <tableColumn id="6297" xr3:uid="{00000000-0010-0000-0000-000099180000}" name="Column6284"/>
    <tableColumn id="6298" xr3:uid="{00000000-0010-0000-0000-00009A180000}" name="Column6285"/>
    <tableColumn id="6299" xr3:uid="{00000000-0010-0000-0000-00009B180000}" name="Column6286"/>
    <tableColumn id="6300" xr3:uid="{00000000-0010-0000-0000-00009C180000}" name="Column6287"/>
    <tableColumn id="6301" xr3:uid="{00000000-0010-0000-0000-00009D180000}" name="Column6288"/>
    <tableColumn id="6302" xr3:uid="{00000000-0010-0000-0000-00009E180000}" name="Column6289"/>
    <tableColumn id="6303" xr3:uid="{00000000-0010-0000-0000-00009F180000}" name="Column6290"/>
    <tableColumn id="6304" xr3:uid="{00000000-0010-0000-0000-0000A0180000}" name="Column6291"/>
    <tableColumn id="6305" xr3:uid="{00000000-0010-0000-0000-0000A1180000}" name="Column6292"/>
    <tableColumn id="6306" xr3:uid="{00000000-0010-0000-0000-0000A2180000}" name="Column6293"/>
    <tableColumn id="6307" xr3:uid="{00000000-0010-0000-0000-0000A3180000}" name="Column6294"/>
    <tableColumn id="6308" xr3:uid="{00000000-0010-0000-0000-0000A4180000}" name="Column6295"/>
    <tableColumn id="6309" xr3:uid="{00000000-0010-0000-0000-0000A5180000}" name="Column6296"/>
    <tableColumn id="6310" xr3:uid="{00000000-0010-0000-0000-0000A6180000}" name="Column6297"/>
    <tableColumn id="6311" xr3:uid="{00000000-0010-0000-0000-0000A7180000}" name="Column6298"/>
    <tableColumn id="6312" xr3:uid="{00000000-0010-0000-0000-0000A8180000}" name="Column6299"/>
    <tableColumn id="6313" xr3:uid="{00000000-0010-0000-0000-0000A9180000}" name="Column6300"/>
    <tableColumn id="6314" xr3:uid="{00000000-0010-0000-0000-0000AA180000}" name="Column6301"/>
    <tableColumn id="6315" xr3:uid="{00000000-0010-0000-0000-0000AB180000}" name="Column6302"/>
    <tableColumn id="6316" xr3:uid="{00000000-0010-0000-0000-0000AC180000}" name="Column6303"/>
    <tableColumn id="6317" xr3:uid="{00000000-0010-0000-0000-0000AD180000}" name="Column6304"/>
    <tableColumn id="6318" xr3:uid="{00000000-0010-0000-0000-0000AE180000}" name="Column6305"/>
    <tableColumn id="6319" xr3:uid="{00000000-0010-0000-0000-0000AF180000}" name="Column6306"/>
    <tableColumn id="6320" xr3:uid="{00000000-0010-0000-0000-0000B0180000}" name="Column6307"/>
    <tableColumn id="6321" xr3:uid="{00000000-0010-0000-0000-0000B1180000}" name="Column6308"/>
    <tableColumn id="6322" xr3:uid="{00000000-0010-0000-0000-0000B2180000}" name="Column6309"/>
    <tableColumn id="6323" xr3:uid="{00000000-0010-0000-0000-0000B3180000}" name="Column6310"/>
    <tableColumn id="6324" xr3:uid="{00000000-0010-0000-0000-0000B4180000}" name="Column6311"/>
    <tableColumn id="6325" xr3:uid="{00000000-0010-0000-0000-0000B5180000}" name="Column6312"/>
    <tableColumn id="6326" xr3:uid="{00000000-0010-0000-0000-0000B6180000}" name="Column6313"/>
    <tableColumn id="6327" xr3:uid="{00000000-0010-0000-0000-0000B7180000}" name="Column6314"/>
    <tableColumn id="6328" xr3:uid="{00000000-0010-0000-0000-0000B8180000}" name="Column6315"/>
    <tableColumn id="6329" xr3:uid="{00000000-0010-0000-0000-0000B9180000}" name="Column6316"/>
    <tableColumn id="6330" xr3:uid="{00000000-0010-0000-0000-0000BA180000}" name="Column6317"/>
    <tableColumn id="6331" xr3:uid="{00000000-0010-0000-0000-0000BB180000}" name="Column6318"/>
    <tableColumn id="6332" xr3:uid="{00000000-0010-0000-0000-0000BC180000}" name="Column6319"/>
    <tableColumn id="6333" xr3:uid="{00000000-0010-0000-0000-0000BD180000}" name="Column6320"/>
    <tableColumn id="6334" xr3:uid="{00000000-0010-0000-0000-0000BE180000}" name="Column6321"/>
    <tableColumn id="6335" xr3:uid="{00000000-0010-0000-0000-0000BF180000}" name="Column6322"/>
    <tableColumn id="6336" xr3:uid="{00000000-0010-0000-0000-0000C0180000}" name="Column6323"/>
    <tableColumn id="6337" xr3:uid="{00000000-0010-0000-0000-0000C1180000}" name="Column6324"/>
    <tableColumn id="6338" xr3:uid="{00000000-0010-0000-0000-0000C2180000}" name="Column6325"/>
    <tableColumn id="6339" xr3:uid="{00000000-0010-0000-0000-0000C3180000}" name="Column6326"/>
    <tableColumn id="6340" xr3:uid="{00000000-0010-0000-0000-0000C4180000}" name="Column6327"/>
    <tableColumn id="6341" xr3:uid="{00000000-0010-0000-0000-0000C5180000}" name="Column6328"/>
    <tableColumn id="6342" xr3:uid="{00000000-0010-0000-0000-0000C6180000}" name="Column6329"/>
    <tableColumn id="6343" xr3:uid="{00000000-0010-0000-0000-0000C7180000}" name="Column6330"/>
    <tableColumn id="6344" xr3:uid="{00000000-0010-0000-0000-0000C8180000}" name="Column6331"/>
    <tableColumn id="6345" xr3:uid="{00000000-0010-0000-0000-0000C9180000}" name="Column6332"/>
    <tableColumn id="6346" xr3:uid="{00000000-0010-0000-0000-0000CA180000}" name="Column6333"/>
    <tableColumn id="6347" xr3:uid="{00000000-0010-0000-0000-0000CB180000}" name="Column6334"/>
    <tableColumn id="6348" xr3:uid="{00000000-0010-0000-0000-0000CC180000}" name="Column6335"/>
    <tableColumn id="6349" xr3:uid="{00000000-0010-0000-0000-0000CD180000}" name="Column6336"/>
    <tableColumn id="6350" xr3:uid="{00000000-0010-0000-0000-0000CE180000}" name="Column6337"/>
    <tableColumn id="6351" xr3:uid="{00000000-0010-0000-0000-0000CF180000}" name="Column6338"/>
    <tableColumn id="6352" xr3:uid="{00000000-0010-0000-0000-0000D0180000}" name="Column6339"/>
    <tableColumn id="6353" xr3:uid="{00000000-0010-0000-0000-0000D1180000}" name="Column6340"/>
    <tableColumn id="6354" xr3:uid="{00000000-0010-0000-0000-0000D2180000}" name="Column6341"/>
    <tableColumn id="6355" xr3:uid="{00000000-0010-0000-0000-0000D3180000}" name="Column6342"/>
    <tableColumn id="6356" xr3:uid="{00000000-0010-0000-0000-0000D4180000}" name="Column6343"/>
    <tableColumn id="6357" xr3:uid="{00000000-0010-0000-0000-0000D5180000}" name="Column6344"/>
    <tableColumn id="6358" xr3:uid="{00000000-0010-0000-0000-0000D6180000}" name="Column6345"/>
    <tableColumn id="6359" xr3:uid="{00000000-0010-0000-0000-0000D7180000}" name="Column6346"/>
    <tableColumn id="6360" xr3:uid="{00000000-0010-0000-0000-0000D8180000}" name="Column6347"/>
    <tableColumn id="6361" xr3:uid="{00000000-0010-0000-0000-0000D9180000}" name="Column6348"/>
    <tableColumn id="6362" xr3:uid="{00000000-0010-0000-0000-0000DA180000}" name="Column6349"/>
    <tableColumn id="6363" xr3:uid="{00000000-0010-0000-0000-0000DB180000}" name="Column6350"/>
    <tableColumn id="6364" xr3:uid="{00000000-0010-0000-0000-0000DC180000}" name="Column6351"/>
    <tableColumn id="6365" xr3:uid="{00000000-0010-0000-0000-0000DD180000}" name="Column6352"/>
    <tableColumn id="6366" xr3:uid="{00000000-0010-0000-0000-0000DE180000}" name="Column6353"/>
    <tableColumn id="6367" xr3:uid="{00000000-0010-0000-0000-0000DF180000}" name="Column6354"/>
    <tableColumn id="6368" xr3:uid="{00000000-0010-0000-0000-0000E0180000}" name="Column6355"/>
    <tableColumn id="6369" xr3:uid="{00000000-0010-0000-0000-0000E1180000}" name="Column6356"/>
    <tableColumn id="6370" xr3:uid="{00000000-0010-0000-0000-0000E2180000}" name="Column6357"/>
    <tableColumn id="6371" xr3:uid="{00000000-0010-0000-0000-0000E3180000}" name="Column6358"/>
    <tableColumn id="6372" xr3:uid="{00000000-0010-0000-0000-0000E4180000}" name="Column6359"/>
    <tableColumn id="6373" xr3:uid="{00000000-0010-0000-0000-0000E5180000}" name="Column6360"/>
    <tableColumn id="6374" xr3:uid="{00000000-0010-0000-0000-0000E6180000}" name="Column6361"/>
    <tableColumn id="6375" xr3:uid="{00000000-0010-0000-0000-0000E7180000}" name="Column6362"/>
    <tableColumn id="6376" xr3:uid="{00000000-0010-0000-0000-0000E8180000}" name="Column6363"/>
    <tableColumn id="6377" xr3:uid="{00000000-0010-0000-0000-0000E9180000}" name="Column6364"/>
    <tableColumn id="6378" xr3:uid="{00000000-0010-0000-0000-0000EA180000}" name="Column6365"/>
    <tableColumn id="6379" xr3:uid="{00000000-0010-0000-0000-0000EB180000}" name="Column6366"/>
    <tableColumn id="6380" xr3:uid="{00000000-0010-0000-0000-0000EC180000}" name="Column6367"/>
    <tableColumn id="6381" xr3:uid="{00000000-0010-0000-0000-0000ED180000}" name="Column6368"/>
    <tableColumn id="6382" xr3:uid="{00000000-0010-0000-0000-0000EE180000}" name="Column6369"/>
    <tableColumn id="6383" xr3:uid="{00000000-0010-0000-0000-0000EF180000}" name="Column6370"/>
    <tableColumn id="6384" xr3:uid="{00000000-0010-0000-0000-0000F0180000}" name="Column6371"/>
    <tableColumn id="6385" xr3:uid="{00000000-0010-0000-0000-0000F1180000}" name="Column6372"/>
    <tableColumn id="6386" xr3:uid="{00000000-0010-0000-0000-0000F2180000}" name="Column6373"/>
    <tableColumn id="6387" xr3:uid="{00000000-0010-0000-0000-0000F3180000}" name="Column6374"/>
    <tableColumn id="6388" xr3:uid="{00000000-0010-0000-0000-0000F4180000}" name="Column6375"/>
    <tableColumn id="6389" xr3:uid="{00000000-0010-0000-0000-0000F5180000}" name="Column6376"/>
    <tableColumn id="6390" xr3:uid="{00000000-0010-0000-0000-0000F6180000}" name="Column6377"/>
    <tableColumn id="6391" xr3:uid="{00000000-0010-0000-0000-0000F7180000}" name="Column6378"/>
    <tableColumn id="6392" xr3:uid="{00000000-0010-0000-0000-0000F8180000}" name="Column6379"/>
    <tableColumn id="6393" xr3:uid="{00000000-0010-0000-0000-0000F9180000}" name="Column6380"/>
    <tableColumn id="6394" xr3:uid="{00000000-0010-0000-0000-0000FA180000}" name="Column6381"/>
    <tableColumn id="6395" xr3:uid="{00000000-0010-0000-0000-0000FB180000}" name="Column6382"/>
    <tableColumn id="6396" xr3:uid="{00000000-0010-0000-0000-0000FC180000}" name="Column6383"/>
    <tableColumn id="6397" xr3:uid="{00000000-0010-0000-0000-0000FD180000}" name="Column6384"/>
    <tableColumn id="6398" xr3:uid="{00000000-0010-0000-0000-0000FE180000}" name="Column6385"/>
    <tableColumn id="6399" xr3:uid="{00000000-0010-0000-0000-0000FF180000}" name="Column6386"/>
    <tableColumn id="6400" xr3:uid="{00000000-0010-0000-0000-000000190000}" name="Column6387"/>
    <tableColumn id="6401" xr3:uid="{00000000-0010-0000-0000-000001190000}" name="Column6388"/>
    <tableColumn id="6402" xr3:uid="{00000000-0010-0000-0000-000002190000}" name="Column6389"/>
    <tableColumn id="6403" xr3:uid="{00000000-0010-0000-0000-000003190000}" name="Column6390"/>
    <tableColumn id="6404" xr3:uid="{00000000-0010-0000-0000-000004190000}" name="Column6391"/>
    <tableColumn id="6405" xr3:uid="{00000000-0010-0000-0000-000005190000}" name="Column6392"/>
    <tableColumn id="6406" xr3:uid="{00000000-0010-0000-0000-000006190000}" name="Column6393"/>
    <tableColumn id="6407" xr3:uid="{00000000-0010-0000-0000-000007190000}" name="Column6394"/>
    <tableColumn id="6408" xr3:uid="{00000000-0010-0000-0000-000008190000}" name="Column6395"/>
    <tableColumn id="6409" xr3:uid="{00000000-0010-0000-0000-000009190000}" name="Column6396"/>
    <tableColumn id="6410" xr3:uid="{00000000-0010-0000-0000-00000A190000}" name="Column6397"/>
    <tableColumn id="6411" xr3:uid="{00000000-0010-0000-0000-00000B190000}" name="Column6398"/>
    <tableColumn id="6412" xr3:uid="{00000000-0010-0000-0000-00000C190000}" name="Column6399"/>
    <tableColumn id="6413" xr3:uid="{00000000-0010-0000-0000-00000D190000}" name="Column6400"/>
    <tableColumn id="6414" xr3:uid="{00000000-0010-0000-0000-00000E190000}" name="Column6401"/>
    <tableColumn id="6415" xr3:uid="{00000000-0010-0000-0000-00000F190000}" name="Column6402"/>
    <tableColumn id="6416" xr3:uid="{00000000-0010-0000-0000-000010190000}" name="Column6403"/>
    <tableColumn id="6417" xr3:uid="{00000000-0010-0000-0000-000011190000}" name="Column6404"/>
    <tableColumn id="6418" xr3:uid="{00000000-0010-0000-0000-000012190000}" name="Column6405"/>
    <tableColumn id="6419" xr3:uid="{00000000-0010-0000-0000-000013190000}" name="Column6406"/>
    <tableColumn id="6420" xr3:uid="{00000000-0010-0000-0000-000014190000}" name="Column6407"/>
    <tableColumn id="6421" xr3:uid="{00000000-0010-0000-0000-000015190000}" name="Column6408"/>
    <tableColumn id="6422" xr3:uid="{00000000-0010-0000-0000-000016190000}" name="Column6409"/>
    <tableColumn id="6423" xr3:uid="{00000000-0010-0000-0000-000017190000}" name="Column6410"/>
    <tableColumn id="6424" xr3:uid="{00000000-0010-0000-0000-000018190000}" name="Column6411"/>
    <tableColumn id="6425" xr3:uid="{00000000-0010-0000-0000-000019190000}" name="Column6412"/>
    <tableColumn id="6426" xr3:uid="{00000000-0010-0000-0000-00001A190000}" name="Column6413"/>
    <tableColumn id="6427" xr3:uid="{00000000-0010-0000-0000-00001B190000}" name="Column6414"/>
    <tableColumn id="6428" xr3:uid="{00000000-0010-0000-0000-00001C190000}" name="Column6415"/>
    <tableColumn id="6429" xr3:uid="{00000000-0010-0000-0000-00001D190000}" name="Column6416"/>
    <tableColumn id="6430" xr3:uid="{00000000-0010-0000-0000-00001E190000}" name="Column6417"/>
    <tableColumn id="6431" xr3:uid="{00000000-0010-0000-0000-00001F190000}" name="Column6418"/>
    <tableColumn id="6432" xr3:uid="{00000000-0010-0000-0000-000020190000}" name="Column6419"/>
    <tableColumn id="6433" xr3:uid="{00000000-0010-0000-0000-000021190000}" name="Column6420"/>
    <tableColumn id="6434" xr3:uid="{00000000-0010-0000-0000-000022190000}" name="Column6421"/>
    <tableColumn id="6435" xr3:uid="{00000000-0010-0000-0000-000023190000}" name="Column6422"/>
    <tableColumn id="6436" xr3:uid="{00000000-0010-0000-0000-000024190000}" name="Column6423"/>
    <tableColumn id="6437" xr3:uid="{00000000-0010-0000-0000-000025190000}" name="Column6424"/>
    <tableColumn id="6438" xr3:uid="{00000000-0010-0000-0000-000026190000}" name="Column6425"/>
    <tableColumn id="6439" xr3:uid="{00000000-0010-0000-0000-000027190000}" name="Column6426"/>
    <tableColumn id="6440" xr3:uid="{00000000-0010-0000-0000-000028190000}" name="Column6427"/>
    <tableColumn id="6441" xr3:uid="{00000000-0010-0000-0000-000029190000}" name="Column6428"/>
    <tableColumn id="6442" xr3:uid="{00000000-0010-0000-0000-00002A190000}" name="Column6429"/>
    <tableColumn id="6443" xr3:uid="{00000000-0010-0000-0000-00002B190000}" name="Column6430"/>
    <tableColumn id="6444" xr3:uid="{00000000-0010-0000-0000-00002C190000}" name="Column6431"/>
    <tableColumn id="6445" xr3:uid="{00000000-0010-0000-0000-00002D190000}" name="Column6432"/>
    <tableColumn id="6446" xr3:uid="{00000000-0010-0000-0000-00002E190000}" name="Column6433"/>
    <tableColumn id="6447" xr3:uid="{00000000-0010-0000-0000-00002F190000}" name="Column6434"/>
    <tableColumn id="6448" xr3:uid="{00000000-0010-0000-0000-000030190000}" name="Column6435"/>
    <tableColumn id="6449" xr3:uid="{00000000-0010-0000-0000-000031190000}" name="Column6436"/>
    <tableColumn id="6450" xr3:uid="{00000000-0010-0000-0000-000032190000}" name="Column6437"/>
    <tableColumn id="6451" xr3:uid="{00000000-0010-0000-0000-000033190000}" name="Column6438"/>
    <tableColumn id="6452" xr3:uid="{00000000-0010-0000-0000-000034190000}" name="Column6439"/>
    <tableColumn id="6453" xr3:uid="{00000000-0010-0000-0000-000035190000}" name="Column6440"/>
    <tableColumn id="6454" xr3:uid="{00000000-0010-0000-0000-000036190000}" name="Column6441"/>
    <tableColumn id="6455" xr3:uid="{00000000-0010-0000-0000-000037190000}" name="Column6442"/>
    <tableColumn id="6456" xr3:uid="{00000000-0010-0000-0000-000038190000}" name="Column6443"/>
    <tableColumn id="6457" xr3:uid="{00000000-0010-0000-0000-000039190000}" name="Column6444"/>
    <tableColumn id="6458" xr3:uid="{00000000-0010-0000-0000-00003A190000}" name="Column6445"/>
    <tableColumn id="6459" xr3:uid="{00000000-0010-0000-0000-00003B190000}" name="Column6446"/>
    <tableColumn id="6460" xr3:uid="{00000000-0010-0000-0000-00003C190000}" name="Column6447"/>
    <tableColumn id="6461" xr3:uid="{00000000-0010-0000-0000-00003D190000}" name="Column6448"/>
    <tableColumn id="6462" xr3:uid="{00000000-0010-0000-0000-00003E190000}" name="Column6449"/>
    <tableColumn id="6463" xr3:uid="{00000000-0010-0000-0000-00003F190000}" name="Column6450"/>
    <tableColumn id="6464" xr3:uid="{00000000-0010-0000-0000-000040190000}" name="Column6451"/>
    <tableColumn id="6465" xr3:uid="{00000000-0010-0000-0000-000041190000}" name="Column6452"/>
    <tableColumn id="6466" xr3:uid="{00000000-0010-0000-0000-000042190000}" name="Column6453"/>
    <tableColumn id="6467" xr3:uid="{00000000-0010-0000-0000-000043190000}" name="Column6454"/>
    <tableColumn id="6468" xr3:uid="{00000000-0010-0000-0000-000044190000}" name="Column6455"/>
    <tableColumn id="6469" xr3:uid="{00000000-0010-0000-0000-000045190000}" name="Column6456"/>
    <tableColumn id="6470" xr3:uid="{00000000-0010-0000-0000-000046190000}" name="Column6457"/>
    <tableColumn id="6471" xr3:uid="{00000000-0010-0000-0000-000047190000}" name="Column6458"/>
    <tableColumn id="6472" xr3:uid="{00000000-0010-0000-0000-000048190000}" name="Column6459"/>
    <tableColumn id="6473" xr3:uid="{00000000-0010-0000-0000-000049190000}" name="Column6460"/>
    <tableColumn id="6474" xr3:uid="{00000000-0010-0000-0000-00004A190000}" name="Column6461"/>
    <tableColumn id="6475" xr3:uid="{00000000-0010-0000-0000-00004B190000}" name="Column6462"/>
    <tableColumn id="6476" xr3:uid="{00000000-0010-0000-0000-00004C190000}" name="Column6463"/>
    <tableColumn id="6477" xr3:uid="{00000000-0010-0000-0000-00004D190000}" name="Column6464"/>
    <tableColumn id="6478" xr3:uid="{00000000-0010-0000-0000-00004E190000}" name="Column6465"/>
    <tableColumn id="6479" xr3:uid="{00000000-0010-0000-0000-00004F190000}" name="Column6466"/>
    <tableColumn id="6480" xr3:uid="{00000000-0010-0000-0000-000050190000}" name="Column6467"/>
    <tableColumn id="6481" xr3:uid="{00000000-0010-0000-0000-000051190000}" name="Column6468"/>
    <tableColumn id="6482" xr3:uid="{00000000-0010-0000-0000-000052190000}" name="Column6469"/>
    <tableColumn id="6483" xr3:uid="{00000000-0010-0000-0000-000053190000}" name="Column6470"/>
    <tableColumn id="6484" xr3:uid="{00000000-0010-0000-0000-000054190000}" name="Column6471"/>
    <tableColumn id="6485" xr3:uid="{00000000-0010-0000-0000-000055190000}" name="Column6472"/>
    <tableColumn id="6486" xr3:uid="{00000000-0010-0000-0000-000056190000}" name="Column6473"/>
    <tableColumn id="6487" xr3:uid="{00000000-0010-0000-0000-000057190000}" name="Column6474"/>
    <tableColumn id="6488" xr3:uid="{00000000-0010-0000-0000-000058190000}" name="Column6475"/>
    <tableColumn id="6489" xr3:uid="{00000000-0010-0000-0000-000059190000}" name="Column6476"/>
    <tableColumn id="6490" xr3:uid="{00000000-0010-0000-0000-00005A190000}" name="Column6477"/>
    <tableColumn id="6491" xr3:uid="{00000000-0010-0000-0000-00005B190000}" name="Column6478"/>
    <tableColumn id="6492" xr3:uid="{00000000-0010-0000-0000-00005C190000}" name="Column6479"/>
    <tableColumn id="6493" xr3:uid="{00000000-0010-0000-0000-00005D190000}" name="Column6480"/>
    <tableColumn id="6494" xr3:uid="{00000000-0010-0000-0000-00005E190000}" name="Column6481"/>
    <tableColumn id="6495" xr3:uid="{00000000-0010-0000-0000-00005F190000}" name="Column6482"/>
    <tableColumn id="6496" xr3:uid="{00000000-0010-0000-0000-000060190000}" name="Column6483"/>
    <tableColumn id="6497" xr3:uid="{00000000-0010-0000-0000-000061190000}" name="Column6484"/>
    <tableColumn id="6498" xr3:uid="{00000000-0010-0000-0000-000062190000}" name="Column6485"/>
    <tableColumn id="6499" xr3:uid="{00000000-0010-0000-0000-000063190000}" name="Column6486"/>
    <tableColumn id="6500" xr3:uid="{00000000-0010-0000-0000-000064190000}" name="Column6487"/>
    <tableColumn id="6501" xr3:uid="{00000000-0010-0000-0000-000065190000}" name="Column6488"/>
    <tableColumn id="6502" xr3:uid="{00000000-0010-0000-0000-000066190000}" name="Column6489"/>
    <tableColumn id="6503" xr3:uid="{00000000-0010-0000-0000-000067190000}" name="Column6490"/>
    <tableColumn id="6504" xr3:uid="{00000000-0010-0000-0000-000068190000}" name="Column6491"/>
    <tableColumn id="6505" xr3:uid="{00000000-0010-0000-0000-000069190000}" name="Column6492"/>
    <tableColumn id="6506" xr3:uid="{00000000-0010-0000-0000-00006A190000}" name="Column6493"/>
    <tableColumn id="6507" xr3:uid="{00000000-0010-0000-0000-00006B190000}" name="Column6494"/>
    <tableColumn id="6508" xr3:uid="{00000000-0010-0000-0000-00006C190000}" name="Column6495"/>
    <tableColumn id="6509" xr3:uid="{00000000-0010-0000-0000-00006D190000}" name="Column6496"/>
    <tableColumn id="6510" xr3:uid="{00000000-0010-0000-0000-00006E190000}" name="Column6497"/>
    <tableColumn id="6511" xr3:uid="{00000000-0010-0000-0000-00006F190000}" name="Column6498"/>
    <tableColumn id="6512" xr3:uid="{00000000-0010-0000-0000-000070190000}" name="Column6499"/>
    <tableColumn id="6513" xr3:uid="{00000000-0010-0000-0000-000071190000}" name="Column6500"/>
    <tableColumn id="6514" xr3:uid="{00000000-0010-0000-0000-000072190000}" name="Column6501"/>
    <tableColumn id="6515" xr3:uid="{00000000-0010-0000-0000-000073190000}" name="Column6502"/>
    <tableColumn id="6516" xr3:uid="{00000000-0010-0000-0000-000074190000}" name="Column6503"/>
    <tableColumn id="6517" xr3:uid="{00000000-0010-0000-0000-000075190000}" name="Column6504"/>
    <tableColumn id="6518" xr3:uid="{00000000-0010-0000-0000-000076190000}" name="Column6505"/>
    <tableColumn id="6519" xr3:uid="{00000000-0010-0000-0000-000077190000}" name="Column6506"/>
    <tableColumn id="6520" xr3:uid="{00000000-0010-0000-0000-000078190000}" name="Column6507"/>
    <tableColumn id="6521" xr3:uid="{00000000-0010-0000-0000-000079190000}" name="Column6508"/>
    <tableColumn id="6522" xr3:uid="{00000000-0010-0000-0000-00007A190000}" name="Column6509"/>
    <tableColumn id="6523" xr3:uid="{00000000-0010-0000-0000-00007B190000}" name="Column6510"/>
    <tableColumn id="6524" xr3:uid="{00000000-0010-0000-0000-00007C190000}" name="Column6511"/>
    <tableColumn id="6525" xr3:uid="{00000000-0010-0000-0000-00007D190000}" name="Column6512"/>
    <tableColumn id="6526" xr3:uid="{00000000-0010-0000-0000-00007E190000}" name="Column6513"/>
    <tableColumn id="6527" xr3:uid="{00000000-0010-0000-0000-00007F190000}" name="Column6514"/>
    <tableColumn id="6528" xr3:uid="{00000000-0010-0000-0000-000080190000}" name="Column6515"/>
    <tableColumn id="6529" xr3:uid="{00000000-0010-0000-0000-000081190000}" name="Column6516"/>
    <tableColumn id="6530" xr3:uid="{00000000-0010-0000-0000-000082190000}" name="Column6517"/>
    <tableColumn id="6531" xr3:uid="{00000000-0010-0000-0000-000083190000}" name="Column6518"/>
    <tableColumn id="6532" xr3:uid="{00000000-0010-0000-0000-000084190000}" name="Column6519"/>
    <tableColumn id="6533" xr3:uid="{00000000-0010-0000-0000-000085190000}" name="Column6520"/>
    <tableColumn id="6534" xr3:uid="{00000000-0010-0000-0000-000086190000}" name="Column6521"/>
    <tableColumn id="6535" xr3:uid="{00000000-0010-0000-0000-000087190000}" name="Column6522"/>
    <tableColumn id="6536" xr3:uid="{00000000-0010-0000-0000-000088190000}" name="Column6523"/>
    <tableColumn id="6537" xr3:uid="{00000000-0010-0000-0000-000089190000}" name="Column6524"/>
    <tableColumn id="6538" xr3:uid="{00000000-0010-0000-0000-00008A190000}" name="Column6525"/>
    <tableColumn id="6539" xr3:uid="{00000000-0010-0000-0000-00008B190000}" name="Column6526"/>
    <tableColumn id="6540" xr3:uid="{00000000-0010-0000-0000-00008C190000}" name="Column6527"/>
    <tableColumn id="6541" xr3:uid="{00000000-0010-0000-0000-00008D190000}" name="Column6528"/>
    <tableColumn id="6542" xr3:uid="{00000000-0010-0000-0000-00008E190000}" name="Column6529"/>
    <tableColumn id="6543" xr3:uid="{00000000-0010-0000-0000-00008F190000}" name="Column6530"/>
    <tableColumn id="6544" xr3:uid="{00000000-0010-0000-0000-000090190000}" name="Column6531"/>
    <tableColumn id="6545" xr3:uid="{00000000-0010-0000-0000-000091190000}" name="Column6532"/>
    <tableColumn id="6546" xr3:uid="{00000000-0010-0000-0000-000092190000}" name="Column6533"/>
    <tableColumn id="6547" xr3:uid="{00000000-0010-0000-0000-000093190000}" name="Column6534"/>
    <tableColumn id="6548" xr3:uid="{00000000-0010-0000-0000-000094190000}" name="Column6535"/>
    <tableColumn id="6549" xr3:uid="{00000000-0010-0000-0000-000095190000}" name="Column6536"/>
    <tableColumn id="6550" xr3:uid="{00000000-0010-0000-0000-000096190000}" name="Column6537"/>
    <tableColumn id="6551" xr3:uid="{00000000-0010-0000-0000-000097190000}" name="Column6538"/>
    <tableColumn id="6552" xr3:uid="{00000000-0010-0000-0000-000098190000}" name="Column6539"/>
    <tableColumn id="6553" xr3:uid="{00000000-0010-0000-0000-000099190000}" name="Column6540"/>
    <tableColumn id="6554" xr3:uid="{00000000-0010-0000-0000-00009A190000}" name="Column6541"/>
    <tableColumn id="6555" xr3:uid="{00000000-0010-0000-0000-00009B190000}" name="Column6542"/>
    <tableColumn id="6556" xr3:uid="{00000000-0010-0000-0000-00009C190000}" name="Column6543"/>
    <tableColumn id="6557" xr3:uid="{00000000-0010-0000-0000-00009D190000}" name="Column6544"/>
    <tableColumn id="6558" xr3:uid="{00000000-0010-0000-0000-00009E190000}" name="Column6545"/>
    <tableColumn id="6559" xr3:uid="{00000000-0010-0000-0000-00009F190000}" name="Column6546"/>
    <tableColumn id="6560" xr3:uid="{00000000-0010-0000-0000-0000A0190000}" name="Column6547"/>
    <tableColumn id="6561" xr3:uid="{00000000-0010-0000-0000-0000A1190000}" name="Column6548"/>
    <tableColumn id="6562" xr3:uid="{00000000-0010-0000-0000-0000A2190000}" name="Column6549"/>
    <tableColumn id="6563" xr3:uid="{00000000-0010-0000-0000-0000A3190000}" name="Column6550"/>
    <tableColumn id="6564" xr3:uid="{00000000-0010-0000-0000-0000A4190000}" name="Column6551"/>
    <tableColumn id="6565" xr3:uid="{00000000-0010-0000-0000-0000A5190000}" name="Column6552"/>
    <tableColumn id="6566" xr3:uid="{00000000-0010-0000-0000-0000A6190000}" name="Column6553"/>
    <tableColumn id="6567" xr3:uid="{00000000-0010-0000-0000-0000A7190000}" name="Column6554"/>
    <tableColumn id="6568" xr3:uid="{00000000-0010-0000-0000-0000A8190000}" name="Column6555"/>
    <tableColumn id="6569" xr3:uid="{00000000-0010-0000-0000-0000A9190000}" name="Column6556"/>
    <tableColumn id="6570" xr3:uid="{00000000-0010-0000-0000-0000AA190000}" name="Column6557"/>
    <tableColumn id="6571" xr3:uid="{00000000-0010-0000-0000-0000AB190000}" name="Column6558"/>
    <tableColumn id="6572" xr3:uid="{00000000-0010-0000-0000-0000AC190000}" name="Column6559"/>
    <tableColumn id="6573" xr3:uid="{00000000-0010-0000-0000-0000AD190000}" name="Column6560"/>
    <tableColumn id="6574" xr3:uid="{00000000-0010-0000-0000-0000AE190000}" name="Column6561"/>
    <tableColumn id="6575" xr3:uid="{00000000-0010-0000-0000-0000AF190000}" name="Column6562"/>
    <tableColumn id="6576" xr3:uid="{00000000-0010-0000-0000-0000B0190000}" name="Column6563"/>
    <tableColumn id="6577" xr3:uid="{00000000-0010-0000-0000-0000B1190000}" name="Column6564"/>
    <tableColumn id="6578" xr3:uid="{00000000-0010-0000-0000-0000B2190000}" name="Column6565"/>
    <tableColumn id="6579" xr3:uid="{00000000-0010-0000-0000-0000B3190000}" name="Column6566"/>
    <tableColumn id="6580" xr3:uid="{00000000-0010-0000-0000-0000B4190000}" name="Column6567"/>
    <tableColumn id="6581" xr3:uid="{00000000-0010-0000-0000-0000B5190000}" name="Column6568"/>
    <tableColumn id="6582" xr3:uid="{00000000-0010-0000-0000-0000B6190000}" name="Column6569"/>
    <tableColumn id="6583" xr3:uid="{00000000-0010-0000-0000-0000B7190000}" name="Column6570"/>
    <tableColumn id="6584" xr3:uid="{00000000-0010-0000-0000-0000B8190000}" name="Column6571"/>
    <tableColumn id="6585" xr3:uid="{00000000-0010-0000-0000-0000B9190000}" name="Column6572"/>
    <tableColumn id="6586" xr3:uid="{00000000-0010-0000-0000-0000BA190000}" name="Column6573"/>
    <tableColumn id="6587" xr3:uid="{00000000-0010-0000-0000-0000BB190000}" name="Column6574"/>
    <tableColumn id="6588" xr3:uid="{00000000-0010-0000-0000-0000BC190000}" name="Column6575"/>
    <tableColumn id="6589" xr3:uid="{00000000-0010-0000-0000-0000BD190000}" name="Column6576"/>
    <tableColumn id="6590" xr3:uid="{00000000-0010-0000-0000-0000BE190000}" name="Column6577"/>
    <tableColumn id="6591" xr3:uid="{00000000-0010-0000-0000-0000BF190000}" name="Column6578"/>
    <tableColumn id="6592" xr3:uid="{00000000-0010-0000-0000-0000C0190000}" name="Column6579"/>
    <tableColumn id="6593" xr3:uid="{00000000-0010-0000-0000-0000C1190000}" name="Column6580"/>
    <tableColumn id="6594" xr3:uid="{00000000-0010-0000-0000-0000C2190000}" name="Column6581"/>
    <tableColumn id="6595" xr3:uid="{00000000-0010-0000-0000-0000C3190000}" name="Column6582"/>
    <tableColumn id="6596" xr3:uid="{00000000-0010-0000-0000-0000C4190000}" name="Column6583"/>
    <tableColumn id="6597" xr3:uid="{00000000-0010-0000-0000-0000C5190000}" name="Column6584"/>
    <tableColumn id="6598" xr3:uid="{00000000-0010-0000-0000-0000C6190000}" name="Column6585"/>
    <tableColumn id="6599" xr3:uid="{00000000-0010-0000-0000-0000C7190000}" name="Column6586"/>
    <tableColumn id="6600" xr3:uid="{00000000-0010-0000-0000-0000C8190000}" name="Column6587"/>
    <tableColumn id="6601" xr3:uid="{00000000-0010-0000-0000-0000C9190000}" name="Column6588"/>
    <tableColumn id="6602" xr3:uid="{00000000-0010-0000-0000-0000CA190000}" name="Column6589"/>
    <tableColumn id="6603" xr3:uid="{00000000-0010-0000-0000-0000CB190000}" name="Column6590"/>
    <tableColumn id="6604" xr3:uid="{00000000-0010-0000-0000-0000CC190000}" name="Column6591"/>
    <tableColumn id="6605" xr3:uid="{00000000-0010-0000-0000-0000CD190000}" name="Column6592"/>
    <tableColumn id="6606" xr3:uid="{00000000-0010-0000-0000-0000CE190000}" name="Column6593"/>
    <tableColumn id="6607" xr3:uid="{00000000-0010-0000-0000-0000CF190000}" name="Column6594"/>
    <tableColumn id="6608" xr3:uid="{00000000-0010-0000-0000-0000D0190000}" name="Column6595"/>
    <tableColumn id="6609" xr3:uid="{00000000-0010-0000-0000-0000D1190000}" name="Column6596"/>
    <tableColumn id="6610" xr3:uid="{00000000-0010-0000-0000-0000D2190000}" name="Column6597"/>
    <tableColumn id="6611" xr3:uid="{00000000-0010-0000-0000-0000D3190000}" name="Column6598"/>
    <tableColumn id="6612" xr3:uid="{00000000-0010-0000-0000-0000D4190000}" name="Column6599"/>
    <tableColumn id="6613" xr3:uid="{00000000-0010-0000-0000-0000D5190000}" name="Column6600"/>
    <tableColumn id="6614" xr3:uid="{00000000-0010-0000-0000-0000D6190000}" name="Column6601"/>
    <tableColumn id="6615" xr3:uid="{00000000-0010-0000-0000-0000D7190000}" name="Column6602"/>
    <tableColumn id="6616" xr3:uid="{00000000-0010-0000-0000-0000D8190000}" name="Column6603"/>
    <tableColumn id="6617" xr3:uid="{00000000-0010-0000-0000-0000D9190000}" name="Column6604"/>
    <tableColumn id="6618" xr3:uid="{00000000-0010-0000-0000-0000DA190000}" name="Column6605"/>
    <tableColumn id="6619" xr3:uid="{00000000-0010-0000-0000-0000DB190000}" name="Column6606"/>
    <tableColumn id="6620" xr3:uid="{00000000-0010-0000-0000-0000DC190000}" name="Column6607"/>
    <tableColumn id="6621" xr3:uid="{00000000-0010-0000-0000-0000DD190000}" name="Column6608"/>
    <tableColumn id="6622" xr3:uid="{00000000-0010-0000-0000-0000DE190000}" name="Column6609"/>
    <tableColumn id="6623" xr3:uid="{00000000-0010-0000-0000-0000DF190000}" name="Column6610"/>
    <tableColumn id="6624" xr3:uid="{00000000-0010-0000-0000-0000E0190000}" name="Column6611"/>
    <tableColumn id="6625" xr3:uid="{00000000-0010-0000-0000-0000E1190000}" name="Column6612"/>
    <tableColumn id="6626" xr3:uid="{00000000-0010-0000-0000-0000E2190000}" name="Column6613"/>
    <tableColumn id="6627" xr3:uid="{00000000-0010-0000-0000-0000E3190000}" name="Column6614"/>
    <tableColumn id="6628" xr3:uid="{00000000-0010-0000-0000-0000E4190000}" name="Column6615"/>
    <tableColumn id="6629" xr3:uid="{00000000-0010-0000-0000-0000E5190000}" name="Column6616"/>
    <tableColumn id="6630" xr3:uid="{00000000-0010-0000-0000-0000E6190000}" name="Column6617"/>
    <tableColumn id="6631" xr3:uid="{00000000-0010-0000-0000-0000E7190000}" name="Column6618"/>
    <tableColumn id="6632" xr3:uid="{00000000-0010-0000-0000-0000E8190000}" name="Column6619"/>
    <tableColumn id="6633" xr3:uid="{00000000-0010-0000-0000-0000E9190000}" name="Column6620"/>
    <tableColumn id="6634" xr3:uid="{00000000-0010-0000-0000-0000EA190000}" name="Column6621"/>
    <tableColumn id="6635" xr3:uid="{00000000-0010-0000-0000-0000EB190000}" name="Column6622"/>
    <tableColumn id="6636" xr3:uid="{00000000-0010-0000-0000-0000EC190000}" name="Column6623"/>
    <tableColumn id="6637" xr3:uid="{00000000-0010-0000-0000-0000ED190000}" name="Column6624"/>
    <tableColumn id="6638" xr3:uid="{00000000-0010-0000-0000-0000EE190000}" name="Column6625"/>
    <tableColumn id="6639" xr3:uid="{00000000-0010-0000-0000-0000EF190000}" name="Column6626"/>
    <tableColumn id="6640" xr3:uid="{00000000-0010-0000-0000-0000F0190000}" name="Column6627"/>
    <tableColumn id="6641" xr3:uid="{00000000-0010-0000-0000-0000F1190000}" name="Column6628"/>
    <tableColumn id="6642" xr3:uid="{00000000-0010-0000-0000-0000F2190000}" name="Column6629"/>
    <tableColumn id="6643" xr3:uid="{00000000-0010-0000-0000-0000F3190000}" name="Column6630"/>
    <tableColumn id="6644" xr3:uid="{00000000-0010-0000-0000-0000F4190000}" name="Column6631"/>
    <tableColumn id="6645" xr3:uid="{00000000-0010-0000-0000-0000F5190000}" name="Column6632"/>
    <tableColumn id="6646" xr3:uid="{00000000-0010-0000-0000-0000F6190000}" name="Column6633"/>
    <tableColumn id="6647" xr3:uid="{00000000-0010-0000-0000-0000F7190000}" name="Column6634"/>
    <tableColumn id="6648" xr3:uid="{00000000-0010-0000-0000-0000F8190000}" name="Column6635"/>
    <tableColumn id="6649" xr3:uid="{00000000-0010-0000-0000-0000F9190000}" name="Column6636"/>
    <tableColumn id="6650" xr3:uid="{00000000-0010-0000-0000-0000FA190000}" name="Column6637"/>
    <tableColumn id="6651" xr3:uid="{00000000-0010-0000-0000-0000FB190000}" name="Column6638"/>
    <tableColumn id="6652" xr3:uid="{00000000-0010-0000-0000-0000FC190000}" name="Column6639"/>
    <tableColumn id="6653" xr3:uid="{00000000-0010-0000-0000-0000FD190000}" name="Column6640"/>
    <tableColumn id="6654" xr3:uid="{00000000-0010-0000-0000-0000FE190000}" name="Column6641"/>
    <tableColumn id="6655" xr3:uid="{00000000-0010-0000-0000-0000FF190000}" name="Column6642"/>
    <tableColumn id="6656" xr3:uid="{00000000-0010-0000-0000-0000001A0000}" name="Column6643"/>
    <tableColumn id="6657" xr3:uid="{00000000-0010-0000-0000-0000011A0000}" name="Column6644"/>
    <tableColumn id="6658" xr3:uid="{00000000-0010-0000-0000-0000021A0000}" name="Column6645"/>
    <tableColumn id="6659" xr3:uid="{00000000-0010-0000-0000-0000031A0000}" name="Column6646"/>
    <tableColumn id="6660" xr3:uid="{00000000-0010-0000-0000-0000041A0000}" name="Column6647"/>
    <tableColumn id="6661" xr3:uid="{00000000-0010-0000-0000-0000051A0000}" name="Column6648"/>
    <tableColumn id="6662" xr3:uid="{00000000-0010-0000-0000-0000061A0000}" name="Column6649"/>
    <tableColumn id="6663" xr3:uid="{00000000-0010-0000-0000-0000071A0000}" name="Column6650"/>
    <tableColumn id="6664" xr3:uid="{00000000-0010-0000-0000-0000081A0000}" name="Column6651"/>
    <tableColumn id="6665" xr3:uid="{00000000-0010-0000-0000-0000091A0000}" name="Column6652"/>
    <tableColumn id="6666" xr3:uid="{00000000-0010-0000-0000-00000A1A0000}" name="Column6653"/>
    <tableColumn id="6667" xr3:uid="{00000000-0010-0000-0000-00000B1A0000}" name="Column6654"/>
    <tableColumn id="6668" xr3:uid="{00000000-0010-0000-0000-00000C1A0000}" name="Column6655"/>
    <tableColumn id="6669" xr3:uid="{00000000-0010-0000-0000-00000D1A0000}" name="Column6656"/>
    <tableColumn id="6670" xr3:uid="{00000000-0010-0000-0000-00000E1A0000}" name="Column6657"/>
    <tableColumn id="6671" xr3:uid="{00000000-0010-0000-0000-00000F1A0000}" name="Column6658"/>
    <tableColumn id="6672" xr3:uid="{00000000-0010-0000-0000-0000101A0000}" name="Column6659"/>
    <tableColumn id="6673" xr3:uid="{00000000-0010-0000-0000-0000111A0000}" name="Column6660"/>
    <tableColumn id="6674" xr3:uid="{00000000-0010-0000-0000-0000121A0000}" name="Column6661"/>
    <tableColumn id="6675" xr3:uid="{00000000-0010-0000-0000-0000131A0000}" name="Column6662"/>
    <tableColumn id="6676" xr3:uid="{00000000-0010-0000-0000-0000141A0000}" name="Column6663"/>
    <tableColumn id="6677" xr3:uid="{00000000-0010-0000-0000-0000151A0000}" name="Column6664"/>
    <tableColumn id="6678" xr3:uid="{00000000-0010-0000-0000-0000161A0000}" name="Column6665"/>
    <tableColumn id="6679" xr3:uid="{00000000-0010-0000-0000-0000171A0000}" name="Column6666"/>
    <tableColumn id="6680" xr3:uid="{00000000-0010-0000-0000-0000181A0000}" name="Column6667"/>
    <tableColumn id="6681" xr3:uid="{00000000-0010-0000-0000-0000191A0000}" name="Column6668"/>
    <tableColumn id="6682" xr3:uid="{00000000-0010-0000-0000-00001A1A0000}" name="Column6669"/>
    <tableColumn id="6683" xr3:uid="{00000000-0010-0000-0000-00001B1A0000}" name="Column6670"/>
    <tableColumn id="6684" xr3:uid="{00000000-0010-0000-0000-00001C1A0000}" name="Column6671"/>
    <tableColumn id="6685" xr3:uid="{00000000-0010-0000-0000-00001D1A0000}" name="Column6672"/>
    <tableColumn id="6686" xr3:uid="{00000000-0010-0000-0000-00001E1A0000}" name="Column6673"/>
    <tableColumn id="6687" xr3:uid="{00000000-0010-0000-0000-00001F1A0000}" name="Column6674"/>
    <tableColumn id="6688" xr3:uid="{00000000-0010-0000-0000-0000201A0000}" name="Column6675"/>
    <tableColumn id="6689" xr3:uid="{00000000-0010-0000-0000-0000211A0000}" name="Column6676"/>
    <tableColumn id="6690" xr3:uid="{00000000-0010-0000-0000-0000221A0000}" name="Column6677"/>
    <tableColumn id="6691" xr3:uid="{00000000-0010-0000-0000-0000231A0000}" name="Column6678"/>
    <tableColumn id="6692" xr3:uid="{00000000-0010-0000-0000-0000241A0000}" name="Column6679"/>
    <tableColumn id="6693" xr3:uid="{00000000-0010-0000-0000-0000251A0000}" name="Column6680"/>
    <tableColumn id="6694" xr3:uid="{00000000-0010-0000-0000-0000261A0000}" name="Column6681"/>
    <tableColumn id="6695" xr3:uid="{00000000-0010-0000-0000-0000271A0000}" name="Column6682"/>
    <tableColumn id="6696" xr3:uid="{00000000-0010-0000-0000-0000281A0000}" name="Column6683"/>
    <tableColumn id="6697" xr3:uid="{00000000-0010-0000-0000-0000291A0000}" name="Column6684"/>
    <tableColumn id="6698" xr3:uid="{00000000-0010-0000-0000-00002A1A0000}" name="Column6685"/>
    <tableColumn id="6699" xr3:uid="{00000000-0010-0000-0000-00002B1A0000}" name="Column6686"/>
    <tableColumn id="6700" xr3:uid="{00000000-0010-0000-0000-00002C1A0000}" name="Column6687"/>
    <tableColumn id="6701" xr3:uid="{00000000-0010-0000-0000-00002D1A0000}" name="Column6688"/>
    <tableColumn id="6702" xr3:uid="{00000000-0010-0000-0000-00002E1A0000}" name="Column6689"/>
    <tableColumn id="6703" xr3:uid="{00000000-0010-0000-0000-00002F1A0000}" name="Column6690"/>
    <tableColumn id="6704" xr3:uid="{00000000-0010-0000-0000-0000301A0000}" name="Column6691"/>
    <tableColumn id="6705" xr3:uid="{00000000-0010-0000-0000-0000311A0000}" name="Column6692"/>
    <tableColumn id="6706" xr3:uid="{00000000-0010-0000-0000-0000321A0000}" name="Column6693"/>
    <tableColumn id="6707" xr3:uid="{00000000-0010-0000-0000-0000331A0000}" name="Column6694"/>
    <tableColumn id="6708" xr3:uid="{00000000-0010-0000-0000-0000341A0000}" name="Column6695"/>
    <tableColumn id="6709" xr3:uid="{00000000-0010-0000-0000-0000351A0000}" name="Column6696"/>
    <tableColumn id="6710" xr3:uid="{00000000-0010-0000-0000-0000361A0000}" name="Column6697"/>
    <tableColumn id="6711" xr3:uid="{00000000-0010-0000-0000-0000371A0000}" name="Column6698"/>
    <tableColumn id="6712" xr3:uid="{00000000-0010-0000-0000-0000381A0000}" name="Column6699"/>
    <tableColumn id="6713" xr3:uid="{00000000-0010-0000-0000-0000391A0000}" name="Column6700"/>
    <tableColumn id="6714" xr3:uid="{00000000-0010-0000-0000-00003A1A0000}" name="Column6701"/>
    <tableColumn id="6715" xr3:uid="{00000000-0010-0000-0000-00003B1A0000}" name="Column6702"/>
    <tableColumn id="6716" xr3:uid="{00000000-0010-0000-0000-00003C1A0000}" name="Column6703"/>
    <tableColumn id="6717" xr3:uid="{00000000-0010-0000-0000-00003D1A0000}" name="Column6704"/>
    <tableColumn id="6718" xr3:uid="{00000000-0010-0000-0000-00003E1A0000}" name="Column6705"/>
    <tableColumn id="6719" xr3:uid="{00000000-0010-0000-0000-00003F1A0000}" name="Column6706"/>
    <tableColumn id="6720" xr3:uid="{00000000-0010-0000-0000-0000401A0000}" name="Column6707"/>
    <tableColumn id="6721" xr3:uid="{00000000-0010-0000-0000-0000411A0000}" name="Column6708"/>
    <tableColumn id="6722" xr3:uid="{00000000-0010-0000-0000-0000421A0000}" name="Column6709"/>
    <tableColumn id="6723" xr3:uid="{00000000-0010-0000-0000-0000431A0000}" name="Column6710"/>
    <tableColumn id="6724" xr3:uid="{00000000-0010-0000-0000-0000441A0000}" name="Column6711"/>
    <tableColumn id="6725" xr3:uid="{00000000-0010-0000-0000-0000451A0000}" name="Column6712"/>
    <tableColumn id="6726" xr3:uid="{00000000-0010-0000-0000-0000461A0000}" name="Column6713"/>
    <tableColumn id="6727" xr3:uid="{00000000-0010-0000-0000-0000471A0000}" name="Column6714"/>
    <tableColumn id="6728" xr3:uid="{00000000-0010-0000-0000-0000481A0000}" name="Column6715"/>
    <tableColumn id="6729" xr3:uid="{00000000-0010-0000-0000-0000491A0000}" name="Column6716"/>
    <tableColumn id="6730" xr3:uid="{00000000-0010-0000-0000-00004A1A0000}" name="Column6717"/>
    <tableColumn id="6731" xr3:uid="{00000000-0010-0000-0000-00004B1A0000}" name="Column6718"/>
    <tableColumn id="6732" xr3:uid="{00000000-0010-0000-0000-00004C1A0000}" name="Column6719"/>
    <tableColumn id="6733" xr3:uid="{00000000-0010-0000-0000-00004D1A0000}" name="Column6720"/>
    <tableColumn id="6734" xr3:uid="{00000000-0010-0000-0000-00004E1A0000}" name="Column6721"/>
    <tableColumn id="6735" xr3:uid="{00000000-0010-0000-0000-00004F1A0000}" name="Column6722"/>
    <tableColumn id="6736" xr3:uid="{00000000-0010-0000-0000-0000501A0000}" name="Column6723"/>
    <tableColumn id="6737" xr3:uid="{00000000-0010-0000-0000-0000511A0000}" name="Column6724"/>
    <tableColumn id="6738" xr3:uid="{00000000-0010-0000-0000-0000521A0000}" name="Column6725"/>
    <tableColumn id="6739" xr3:uid="{00000000-0010-0000-0000-0000531A0000}" name="Column6726"/>
    <tableColumn id="6740" xr3:uid="{00000000-0010-0000-0000-0000541A0000}" name="Column6727"/>
    <tableColumn id="6741" xr3:uid="{00000000-0010-0000-0000-0000551A0000}" name="Column6728"/>
    <tableColumn id="6742" xr3:uid="{00000000-0010-0000-0000-0000561A0000}" name="Column6729"/>
    <tableColumn id="6743" xr3:uid="{00000000-0010-0000-0000-0000571A0000}" name="Column6730"/>
    <tableColumn id="6744" xr3:uid="{00000000-0010-0000-0000-0000581A0000}" name="Column6731"/>
    <tableColumn id="6745" xr3:uid="{00000000-0010-0000-0000-0000591A0000}" name="Column6732"/>
    <tableColumn id="6746" xr3:uid="{00000000-0010-0000-0000-00005A1A0000}" name="Column6733"/>
    <tableColumn id="6747" xr3:uid="{00000000-0010-0000-0000-00005B1A0000}" name="Column6734"/>
    <tableColumn id="6748" xr3:uid="{00000000-0010-0000-0000-00005C1A0000}" name="Column6735"/>
    <tableColumn id="6749" xr3:uid="{00000000-0010-0000-0000-00005D1A0000}" name="Column6736"/>
    <tableColumn id="6750" xr3:uid="{00000000-0010-0000-0000-00005E1A0000}" name="Column6737"/>
    <tableColumn id="6751" xr3:uid="{00000000-0010-0000-0000-00005F1A0000}" name="Column6738"/>
    <tableColumn id="6752" xr3:uid="{00000000-0010-0000-0000-0000601A0000}" name="Column6739"/>
    <tableColumn id="6753" xr3:uid="{00000000-0010-0000-0000-0000611A0000}" name="Column6740"/>
    <tableColumn id="6754" xr3:uid="{00000000-0010-0000-0000-0000621A0000}" name="Column6741"/>
    <tableColumn id="6755" xr3:uid="{00000000-0010-0000-0000-0000631A0000}" name="Column6742"/>
    <tableColumn id="6756" xr3:uid="{00000000-0010-0000-0000-0000641A0000}" name="Column6743"/>
    <tableColumn id="6757" xr3:uid="{00000000-0010-0000-0000-0000651A0000}" name="Column6744"/>
    <tableColumn id="6758" xr3:uid="{00000000-0010-0000-0000-0000661A0000}" name="Column6745"/>
    <tableColumn id="6759" xr3:uid="{00000000-0010-0000-0000-0000671A0000}" name="Column6746"/>
    <tableColumn id="6760" xr3:uid="{00000000-0010-0000-0000-0000681A0000}" name="Column6747"/>
    <tableColumn id="6761" xr3:uid="{00000000-0010-0000-0000-0000691A0000}" name="Column6748"/>
    <tableColumn id="6762" xr3:uid="{00000000-0010-0000-0000-00006A1A0000}" name="Column6749"/>
    <tableColumn id="6763" xr3:uid="{00000000-0010-0000-0000-00006B1A0000}" name="Column6750"/>
    <tableColumn id="6764" xr3:uid="{00000000-0010-0000-0000-00006C1A0000}" name="Column6751"/>
    <tableColumn id="6765" xr3:uid="{00000000-0010-0000-0000-00006D1A0000}" name="Column6752"/>
    <tableColumn id="6766" xr3:uid="{00000000-0010-0000-0000-00006E1A0000}" name="Column6753"/>
    <tableColumn id="6767" xr3:uid="{00000000-0010-0000-0000-00006F1A0000}" name="Column6754"/>
    <tableColumn id="6768" xr3:uid="{00000000-0010-0000-0000-0000701A0000}" name="Column6755"/>
    <tableColumn id="6769" xr3:uid="{00000000-0010-0000-0000-0000711A0000}" name="Column6756"/>
    <tableColumn id="6770" xr3:uid="{00000000-0010-0000-0000-0000721A0000}" name="Column6757"/>
    <tableColumn id="6771" xr3:uid="{00000000-0010-0000-0000-0000731A0000}" name="Column6758"/>
    <tableColumn id="6772" xr3:uid="{00000000-0010-0000-0000-0000741A0000}" name="Column6759"/>
    <tableColumn id="6773" xr3:uid="{00000000-0010-0000-0000-0000751A0000}" name="Column6760"/>
    <tableColumn id="6774" xr3:uid="{00000000-0010-0000-0000-0000761A0000}" name="Column6761"/>
    <tableColumn id="6775" xr3:uid="{00000000-0010-0000-0000-0000771A0000}" name="Column6762"/>
    <tableColumn id="6776" xr3:uid="{00000000-0010-0000-0000-0000781A0000}" name="Column6763"/>
    <tableColumn id="6777" xr3:uid="{00000000-0010-0000-0000-0000791A0000}" name="Column6764"/>
    <tableColumn id="6778" xr3:uid="{00000000-0010-0000-0000-00007A1A0000}" name="Column6765"/>
    <tableColumn id="6779" xr3:uid="{00000000-0010-0000-0000-00007B1A0000}" name="Column6766"/>
    <tableColumn id="6780" xr3:uid="{00000000-0010-0000-0000-00007C1A0000}" name="Column6767"/>
    <tableColumn id="6781" xr3:uid="{00000000-0010-0000-0000-00007D1A0000}" name="Column6768"/>
    <tableColumn id="6782" xr3:uid="{00000000-0010-0000-0000-00007E1A0000}" name="Column6769"/>
    <tableColumn id="6783" xr3:uid="{00000000-0010-0000-0000-00007F1A0000}" name="Column6770"/>
    <tableColumn id="6784" xr3:uid="{00000000-0010-0000-0000-0000801A0000}" name="Column6771"/>
    <tableColumn id="6785" xr3:uid="{00000000-0010-0000-0000-0000811A0000}" name="Column6772"/>
    <tableColumn id="6786" xr3:uid="{00000000-0010-0000-0000-0000821A0000}" name="Column6773"/>
    <tableColumn id="6787" xr3:uid="{00000000-0010-0000-0000-0000831A0000}" name="Column6774"/>
    <tableColumn id="6788" xr3:uid="{00000000-0010-0000-0000-0000841A0000}" name="Column6775"/>
    <tableColumn id="6789" xr3:uid="{00000000-0010-0000-0000-0000851A0000}" name="Column6776"/>
    <tableColumn id="6790" xr3:uid="{00000000-0010-0000-0000-0000861A0000}" name="Column6777"/>
    <tableColumn id="6791" xr3:uid="{00000000-0010-0000-0000-0000871A0000}" name="Column6778"/>
    <tableColumn id="6792" xr3:uid="{00000000-0010-0000-0000-0000881A0000}" name="Column6779"/>
    <tableColumn id="6793" xr3:uid="{00000000-0010-0000-0000-0000891A0000}" name="Column6780"/>
    <tableColumn id="6794" xr3:uid="{00000000-0010-0000-0000-00008A1A0000}" name="Column6781"/>
    <tableColumn id="6795" xr3:uid="{00000000-0010-0000-0000-00008B1A0000}" name="Column6782"/>
    <tableColumn id="6796" xr3:uid="{00000000-0010-0000-0000-00008C1A0000}" name="Column6783"/>
    <tableColumn id="6797" xr3:uid="{00000000-0010-0000-0000-00008D1A0000}" name="Column6784"/>
    <tableColumn id="6798" xr3:uid="{00000000-0010-0000-0000-00008E1A0000}" name="Column6785"/>
    <tableColumn id="6799" xr3:uid="{00000000-0010-0000-0000-00008F1A0000}" name="Column6786"/>
    <tableColumn id="6800" xr3:uid="{00000000-0010-0000-0000-0000901A0000}" name="Column6787"/>
    <tableColumn id="6801" xr3:uid="{00000000-0010-0000-0000-0000911A0000}" name="Column6788"/>
    <tableColumn id="6802" xr3:uid="{00000000-0010-0000-0000-0000921A0000}" name="Column6789"/>
    <tableColumn id="6803" xr3:uid="{00000000-0010-0000-0000-0000931A0000}" name="Column6790"/>
    <tableColumn id="6804" xr3:uid="{00000000-0010-0000-0000-0000941A0000}" name="Column6791"/>
    <tableColumn id="6805" xr3:uid="{00000000-0010-0000-0000-0000951A0000}" name="Column6792"/>
    <tableColumn id="6806" xr3:uid="{00000000-0010-0000-0000-0000961A0000}" name="Column6793"/>
    <tableColumn id="6807" xr3:uid="{00000000-0010-0000-0000-0000971A0000}" name="Column6794"/>
    <tableColumn id="6808" xr3:uid="{00000000-0010-0000-0000-0000981A0000}" name="Column6795"/>
    <tableColumn id="6809" xr3:uid="{00000000-0010-0000-0000-0000991A0000}" name="Column6796"/>
    <tableColumn id="6810" xr3:uid="{00000000-0010-0000-0000-00009A1A0000}" name="Column6797"/>
    <tableColumn id="6811" xr3:uid="{00000000-0010-0000-0000-00009B1A0000}" name="Column6798"/>
    <tableColumn id="6812" xr3:uid="{00000000-0010-0000-0000-00009C1A0000}" name="Column6799"/>
    <tableColumn id="6813" xr3:uid="{00000000-0010-0000-0000-00009D1A0000}" name="Column6800"/>
    <tableColumn id="6814" xr3:uid="{00000000-0010-0000-0000-00009E1A0000}" name="Column6801"/>
    <tableColumn id="6815" xr3:uid="{00000000-0010-0000-0000-00009F1A0000}" name="Column6802"/>
    <tableColumn id="6816" xr3:uid="{00000000-0010-0000-0000-0000A01A0000}" name="Column6803"/>
    <tableColumn id="6817" xr3:uid="{00000000-0010-0000-0000-0000A11A0000}" name="Column6804"/>
    <tableColumn id="6818" xr3:uid="{00000000-0010-0000-0000-0000A21A0000}" name="Column6805"/>
    <tableColumn id="6819" xr3:uid="{00000000-0010-0000-0000-0000A31A0000}" name="Column6806"/>
    <tableColumn id="6820" xr3:uid="{00000000-0010-0000-0000-0000A41A0000}" name="Column6807"/>
    <tableColumn id="6821" xr3:uid="{00000000-0010-0000-0000-0000A51A0000}" name="Column6808"/>
    <tableColumn id="6822" xr3:uid="{00000000-0010-0000-0000-0000A61A0000}" name="Column6809"/>
    <tableColumn id="6823" xr3:uid="{00000000-0010-0000-0000-0000A71A0000}" name="Column6810"/>
    <tableColumn id="6824" xr3:uid="{00000000-0010-0000-0000-0000A81A0000}" name="Column6811"/>
    <tableColumn id="6825" xr3:uid="{00000000-0010-0000-0000-0000A91A0000}" name="Column6812"/>
    <tableColumn id="6826" xr3:uid="{00000000-0010-0000-0000-0000AA1A0000}" name="Column6813"/>
    <tableColumn id="6827" xr3:uid="{00000000-0010-0000-0000-0000AB1A0000}" name="Column6814"/>
    <tableColumn id="6828" xr3:uid="{00000000-0010-0000-0000-0000AC1A0000}" name="Column6815"/>
    <tableColumn id="6829" xr3:uid="{00000000-0010-0000-0000-0000AD1A0000}" name="Column6816"/>
    <tableColumn id="6830" xr3:uid="{00000000-0010-0000-0000-0000AE1A0000}" name="Column6817"/>
    <tableColumn id="6831" xr3:uid="{00000000-0010-0000-0000-0000AF1A0000}" name="Column6818"/>
    <tableColumn id="6832" xr3:uid="{00000000-0010-0000-0000-0000B01A0000}" name="Column6819"/>
    <tableColumn id="6833" xr3:uid="{00000000-0010-0000-0000-0000B11A0000}" name="Column6820"/>
    <tableColumn id="6834" xr3:uid="{00000000-0010-0000-0000-0000B21A0000}" name="Column6821"/>
    <tableColumn id="6835" xr3:uid="{00000000-0010-0000-0000-0000B31A0000}" name="Column6822"/>
    <tableColumn id="6836" xr3:uid="{00000000-0010-0000-0000-0000B41A0000}" name="Column6823"/>
    <tableColumn id="6837" xr3:uid="{00000000-0010-0000-0000-0000B51A0000}" name="Column6824"/>
    <tableColumn id="6838" xr3:uid="{00000000-0010-0000-0000-0000B61A0000}" name="Column6825"/>
    <tableColumn id="6839" xr3:uid="{00000000-0010-0000-0000-0000B71A0000}" name="Column6826"/>
    <tableColumn id="6840" xr3:uid="{00000000-0010-0000-0000-0000B81A0000}" name="Column6827"/>
    <tableColumn id="6841" xr3:uid="{00000000-0010-0000-0000-0000B91A0000}" name="Column6828"/>
    <tableColumn id="6842" xr3:uid="{00000000-0010-0000-0000-0000BA1A0000}" name="Column6829"/>
    <tableColumn id="6843" xr3:uid="{00000000-0010-0000-0000-0000BB1A0000}" name="Column6830"/>
    <tableColumn id="6844" xr3:uid="{00000000-0010-0000-0000-0000BC1A0000}" name="Column6831"/>
    <tableColumn id="6845" xr3:uid="{00000000-0010-0000-0000-0000BD1A0000}" name="Column6832"/>
    <tableColumn id="6846" xr3:uid="{00000000-0010-0000-0000-0000BE1A0000}" name="Column6833"/>
    <tableColumn id="6847" xr3:uid="{00000000-0010-0000-0000-0000BF1A0000}" name="Column6834"/>
    <tableColumn id="6848" xr3:uid="{00000000-0010-0000-0000-0000C01A0000}" name="Column6835"/>
    <tableColumn id="6849" xr3:uid="{00000000-0010-0000-0000-0000C11A0000}" name="Column6836"/>
    <tableColumn id="6850" xr3:uid="{00000000-0010-0000-0000-0000C21A0000}" name="Column6837"/>
    <tableColumn id="6851" xr3:uid="{00000000-0010-0000-0000-0000C31A0000}" name="Column6838"/>
    <tableColumn id="6852" xr3:uid="{00000000-0010-0000-0000-0000C41A0000}" name="Column6839"/>
    <tableColumn id="6853" xr3:uid="{00000000-0010-0000-0000-0000C51A0000}" name="Column6840"/>
    <tableColumn id="6854" xr3:uid="{00000000-0010-0000-0000-0000C61A0000}" name="Column6841"/>
    <tableColumn id="6855" xr3:uid="{00000000-0010-0000-0000-0000C71A0000}" name="Column6842"/>
    <tableColumn id="6856" xr3:uid="{00000000-0010-0000-0000-0000C81A0000}" name="Column6843"/>
    <tableColumn id="6857" xr3:uid="{00000000-0010-0000-0000-0000C91A0000}" name="Column6844"/>
    <tableColumn id="6858" xr3:uid="{00000000-0010-0000-0000-0000CA1A0000}" name="Column6845"/>
    <tableColumn id="6859" xr3:uid="{00000000-0010-0000-0000-0000CB1A0000}" name="Column6846"/>
    <tableColumn id="6860" xr3:uid="{00000000-0010-0000-0000-0000CC1A0000}" name="Column6847"/>
    <tableColumn id="6861" xr3:uid="{00000000-0010-0000-0000-0000CD1A0000}" name="Column6848"/>
    <tableColumn id="6862" xr3:uid="{00000000-0010-0000-0000-0000CE1A0000}" name="Column6849"/>
    <tableColumn id="6863" xr3:uid="{00000000-0010-0000-0000-0000CF1A0000}" name="Column6850"/>
    <tableColumn id="6864" xr3:uid="{00000000-0010-0000-0000-0000D01A0000}" name="Column6851"/>
    <tableColumn id="6865" xr3:uid="{00000000-0010-0000-0000-0000D11A0000}" name="Column6852"/>
    <tableColumn id="6866" xr3:uid="{00000000-0010-0000-0000-0000D21A0000}" name="Column6853"/>
    <tableColumn id="6867" xr3:uid="{00000000-0010-0000-0000-0000D31A0000}" name="Column6854"/>
    <tableColumn id="6868" xr3:uid="{00000000-0010-0000-0000-0000D41A0000}" name="Column6855"/>
    <tableColumn id="6869" xr3:uid="{00000000-0010-0000-0000-0000D51A0000}" name="Column6856"/>
    <tableColumn id="6870" xr3:uid="{00000000-0010-0000-0000-0000D61A0000}" name="Column6857"/>
    <tableColumn id="6871" xr3:uid="{00000000-0010-0000-0000-0000D71A0000}" name="Column6858"/>
    <tableColumn id="6872" xr3:uid="{00000000-0010-0000-0000-0000D81A0000}" name="Column6859"/>
    <tableColumn id="6873" xr3:uid="{00000000-0010-0000-0000-0000D91A0000}" name="Column6860"/>
    <tableColumn id="6874" xr3:uid="{00000000-0010-0000-0000-0000DA1A0000}" name="Column6861"/>
    <tableColumn id="6875" xr3:uid="{00000000-0010-0000-0000-0000DB1A0000}" name="Column6862"/>
    <tableColumn id="6876" xr3:uid="{00000000-0010-0000-0000-0000DC1A0000}" name="Column6863"/>
    <tableColumn id="6877" xr3:uid="{00000000-0010-0000-0000-0000DD1A0000}" name="Column6864"/>
    <tableColumn id="6878" xr3:uid="{00000000-0010-0000-0000-0000DE1A0000}" name="Column6865"/>
    <tableColumn id="6879" xr3:uid="{00000000-0010-0000-0000-0000DF1A0000}" name="Column6866"/>
    <tableColumn id="6880" xr3:uid="{00000000-0010-0000-0000-0000E01A0000}" name="Column6867"/>
    <tableColumn id="6881" xr3:uid="{00000000-0010-0000-0000-0000E11A0000}" name="Column6868"/>
    <tableColumn id="6882" xr3:uid="{00000000-0010-0000-0000-0000E21A0000}" name="Column6869"/>
    <tableColumn id="6883" xr3:uid="{00000000-0010-0000-0000-0000E31A0000}" name="Column6870"/>
    <tableColumn id="6884" xr3:uid="{00000000-0010-0000-0000-0000E41A0000}" name="Column6871"/>
    <tableColumn id="6885" xr3:uid="{00000000-0010-0000-0000-0000E51A0000}" name="Column6872"/>
    <tableColumn id="6886" xr3:uid="{00000000-0010-0000-0000-0000E61A0000}" name="Column6873"/>
    <tableColumn id="6887" xr3:uid="{00000000-0010-0000-0000-0000E71A0000}" name="Column6874"/>
    <tableColumn id="6888" xr3:uid="{00000000-0010-0000-0000-0000E81A0000}" name="Column6875"/>
    <tableColumn id="6889" xr3:uid="{00000000-0010-0000-0000-0000E91A0000}" name="Column6876"/>
    <tableColumn id="6890" xr3:uid="{00000000-0010-0000-0000-0000EA1A0000}" name="Column6877"/>
    <tableColumn id="6891" xr3:uid="{00000000-0010-0000-0000-0000EB1A0000}" name="Column6878"/>
    <tableColumn id="6892" xr3:uid="{00000000-0010-0000-0000-0000EC1A0000}" name="Column6879"/>
    <tableColumn id="6893" xr3:uid="{00000000-0010-0000-0000-0000ED1A0000}" name="Column6880"/>
    <tableColumn id="6894" xr3:uid="{00000000-0010-0000-0000-0000EE1A0000}" name="Column6881"/>
    <tableColumn id="6895" xr3:uid="{00000000-0010-0000-0000-0000EF1A0000}" name="Column6882"/>
    <tableColumn id="6896" xr3:uid="{00000000-0010-0000-0000-0000F01A0000}" name="Column6883"/>
    <tableColumn id="6897" xr3:uid="{00000000-0010-0000-0000-0000F11A0000}" name="Column6884"/>
    <tableColumn id="6898" xr3:uid="{00000000-0010-0000-0000-0000F21A0000}" name="Column6885"/>
    <tableColumn id="6899" xr3:uid="{00000000-0010-0000-0000-0000F31A0000}" name="Column6886"/>
    <tableColumn id="6900" xr3:uid="{00000000-0010-0000-0000-0000F41A0000}" name="Column6887"/>
    <tableColumn id="6901" xr3:uid="{00000000-0010-0000-0000-0000F51A0000}" name="Column6888"/>
    <tableColumn id="6902" xr3:uid="{00000000-0010-0000-0000-0000F61A0000}" name="Column6889"/>
    <tableColumn id="6903" xr3:uid="{00000000-0010-0000-0000-0000F71A0000}" name="Column6890"/>
    <tableColumn id="6904" xr3:uid="{00000000-0010-0000-0000-0000F81A0000}" name="Column6891"/>
    <tableColumn id="6905" xr3:uid="{00000000-0010-0000-0000-0000F91A0000}" name="Column6892"/>
    <tableColumn id="6906" xr3:uid="{00000000-0010-0000-0000-0000FA1A0000}" name="Column6893"/>
    <tableColumn id="6907" xr3:uid="{00000000-0010-0000-0000-0000FB1A0000}" name="Column6894"/>
    <tableColumn id="6908" xr3:uid="{00000000-0010-0000-0000-0000FC1A0000}" name="Column6895"/>
    <tableColumn id="6909" xr3:uid="{00000000-0010-0000-0000-0000FD1A0000}" name="Column6896"/>
    <tableColumn id="6910" xr3:uid="{00000000-0010-0000-0000-0000FE1A0000}" name="Column6897"/>
    <tableColumn id="6911" xr3:uid="{00000000-0010-0000-0000-0000FF1A0000}" name="Column6898"/>
    <tableColumn id="6912" xr3:uid="{00000000-0010-0000-0000-0000001B0000}" name="Column6899"/>
    <tableColumn id="6913" xr3:uid="{00000000-0010-0000-0000-0000011B0000}" name="Column6900"/>
    <tableColumn id="6914" xr3:uid="{00000000-0010-0000-0000-0000021B0000}" name="Column6901"/>
    <tableColumn id="6915" xr3:uid="{00000000-0010-0000-0000-0000031B0000}" name="Column6902"/>
    <tableColumn id="6916" xr3:uid="{00000000-0010-0000-0000-0000041B0000}" name="Column6903"/>
    <tableColumn id="6917" xr3:uid="{00000000-0010-0000-0000-0000051B0000}" name="Column6904"/>
    <tableColumn id="6918" xr3:uid="{00000000-0010-0000-0000-0000061B0000}" name="Column6905"/>
    <tableColumn id="6919" xr3:uid="{00000000-0010-0000-0000-0000071B0000}" name="Column6906"/>
    <tableColumn id="6920" xr3:uid="{00000000-0010-0000-0000-0000081B0000}" name="Column6907"/>
    <tableColumn id="6921" xr3:uid="{00000000-0010-0000-0000-0000091B0000}" name="Column6908"/>
    <tableColumn id="6922" xr3:uid="{00000000-0010-0000-0000-00000A1B0000}" name="Column6909"/>
    <tableColumn id="6923" xr3:uid="{00000000-0010-0000-0000-00000B1B0000}" name="Column6910"/>
    <tableColumn id="6924" xr3:uid="{00000000-0010-0000-0000-00000C1B0000}" name="Column6911"/>
    <tableColumn id="6925" xr3:uid="{00000000-0010-0000-0000-00000D1B0000}" name="Column6912"/>
    <tableColumn id="6926" xr3:uid="{00000000-0010-0000-0000-00000E1B0000}" name="Column6913"/>
    <tableColumn id="6927" xr3:uid="{00000000-0010-0000-0000-00000F1B0000}" name="Column6914"/>
    <tableColumn id="6928" xr3:uid="{00000000-0010-0000-0000-0000101B0000}" name="Column6915"/>
    <tableColumn id="6929" xr3:uid="{00000000-0010-0000-0000-0000111B0000}" name="Column6916"/>
    <tableColumn id="6930" xr3:uid="{00000000-0010-0000-0000-0000121B0000}" name="Column6917"/>
    <tableColumn id="6931" xr3:uid="{00000000-0010-0000-0000-0000131B0000}" name="Column6918"/>
    <tableColumn id="6932" xr3:uid="{00000000-0010-0000-0000-0000141B0000}" name="Column6919"/>
    <tableColumn id="6933" xr3:uid="{00000000-0010-0000-0000-0000151B0000}" name="Column6920"/>
    <tableColumn id="6934" xr3:uid="{00000000-0010-0000-0000-0000161B0000}" name="Column6921"/>
    <tableColumn id="6935" xr3:uid="{00000000-0010-0000-0000-0000171B0000}" name="Column6922"/>
    <tableColumn id="6936" xr3:uid="{00000000-0010-0000-0000-0000181B0000}" name="Column6923"/>
    <tableColumn id="6937" xr3:uid="{00000000-0010-0000-0000-0000191B0000}" name="Column6924"/>
    <tableColumn id="6938" xr3:uid="{00000000-0010-0000-0000-00001A1B0000}" name="Column6925"/>
    <tableColumn id="6939" xr3:uid="{00000000-0010-0000-0000-00001B1B0000}" name="Column6926"/>
    <tableColumn id="6940" xr3:uid="{00000000-0010-0000-0000-00001C1B0000}" name="Column6927"/>
    <tableColumn id="6941" xr3:uid="{00000000-0010-0000-0000-00001D1B0000}" name="Column6928"/>
    <tableColumn id="6942" xr3:uid="{00000000-0010-0000-0000-00001E1B0000}" name="Column6929"/>
    <tableColumn id="6943" xr3:uid="{00000000-0010-0000-0000-00001F1B0000}" name="Column6930"/>
    <tableColumn id="6944" xr3:uid="{00000000-0010-0000-0000-0000201B0000}" name="Column6931"/>
    <tableColumn id="6945" xr3:uid="{00000000-0010-0000-0000-0000211B0000}" name="Column6932"/>
    <tableColumn id="6946" xr3:uid="{00000000-0010-0000-0000-0000221B0000}" name="Column6933"/>
    <tableColumn id="6947" xr3:uid="{00000000-0010-0000-0000-0000231B0000}" name="Column6934"/>
    <tableColumn id="6948" xr3:uid="{00000000-0010-0000-0000-0000241B0000}" name="Column6935"/>
    <tableColumn id="6949" xr3:uid="{00000000-0010-0000-0000-0000251B0000}" name="Column6936"/>
    <tableColumn id="6950" xr3:uid="{00000000-0010-0000-0000-0000261B0000}" name="Column6937"/>
    <tableColumn id="6951" xr3:uid="{00000000-0010-0000-0000-0000271B0000}" name="Column6938"/>
    <tableColumn id="6952" xr3:uid="{00000000-0010-0000-0000-0000281B0000}" name="Column6939"/>
    <tableColumn id="6953" xr3:uid="{00000000-0010-0000-0000-0000291B0000}" name="Column6940"/>
    <tableColumn id="6954" xr3:uid="{00000000-0010-0000-0000-00002A1B0000}" name="Column6941"/>
    <tableColumn id="6955" xr3:uid="{00000000-0010-0000-0000-00002B1B0000}" name="Column6942"/>
    <tableColumn id="6956" xr3:uid="{00000000-0010-0000-0000-00002C1B0000}" name="Column6943"/>
    <tableColumn id="6957" xr3:uid="{00000000-0010-0000-0000-00002D1B0000}" name="Column6944"/>
    <tableColumn id="6958" xr3:uid="{00000000-0010-0000-0000-00002E1B0000}" name="Column6945"/>
    <tableColumn id="6959" xr3:uid="{00000000-0010-0000-0000-00002F1B0000}" name="Column6946"/>
    <tableColumn id="6960" xr3:uid="{00000000-0010-0000-0000-0000301B0000}" name="Column6947"/>
    <tableColumn id="6961" xr3:uid="{00000000-0010-0000-0000-0000311B0000}" name="Column6948"/>
    <tableColumn id="6962" xr3:uid="{00000000-0010-0000-0000-0000321B0000}" name="Column6949"/>
    <tableColumn id="6963" xr3:uid="{00000000-0010-0000-0000-0000331B0000}" name="Column6950"/>
    <tableColumn id="6964" xr3:uid="{00000000-0010-0000-0000-0000341B0000}" name="Column6951"/>
    <tableColumn id="6965" xr3:uid="{00000000-0010-0000-0000-0000351B0000}" name="Column6952"/>
    <tableColumn id="6966" xr3:uid="{00000000-0010-0000-0000-0000361B0000}" name="Column6953"/>
    <tableColumn id="6967" xr3:uid="{00000000-0010-0000-0000-0000371B0000}" name="Column6954"/>
    <tableColumn id="6968" xr3:uid="{00000000-0010-0000-0000-0000381B0000}" name="Column6955"/>
    <tableColumn id="6969" xr3:uid="{00000000-0010-0000-0000-0000391B0000}" name="Column6956"/>
    <tableColumn id="6970" xr3:uid="{00000000-0010-0000-0000-00003A1B0000}" name="Column6957"/>
    <tableColumn id="6971" xr3:uid="{00000000-0010-0000-0000-00003B1B0000}" name="Column6958"/>
    <tableColumn id="6972" xr3:uid="{00000000-0010-0000-0000-00003C1B0000}" name="Column6959"/>
    <tableColumn id="6973" xr3:uid="{00000000-0010-0000-0000-00003D1B0000}" name="Column6960"/>
    <tableColumn id="6974" xr3:uid="{00000000-0010-0000-0000-00003E1B0000}" name="Column6961"/>
    <tableColumn id="6975" xr3:uid="{00000000-0010-0000-0000-00003F1B0000}" name="Column6962"/>
    <tableColumn id="6976" xr3:uid="{00000000-0010-0000-0000-0000401B0000}" name="Column6963"/>
    <tableColumn id="6977" xr3:uid="{00000000-0010-0000-0000-0000411B0000}" name="Column6964"/>
    <tableColumn id="6978" xr3:uid="{00000000-0010-0000-0000-0000421B0000}" name="Column6965"/>
    <tableColumn id="6979" xr3:uid="{00000000-0010-0000-0000-0000431B0000}" name="Column6966"/>
    <tableColumn id="6980" xr3:uid="{00000000-0010-0000-0000-0000441B0000}" name="Column6967"/>
    <tableColumn id="6981" xr3:uid="{00000000-0010-0000-0000-0000451B0000}" name="Column6968"/>
    <tableColumn id="6982" xr3:uid="{00000000-0010-0000-0000-0000461B0000}" name="Column6969"/>
    <tableColumn id="6983" xr3:uid="{00000000-0010-0000-0000-0000471B0000}" name="Column6970"/>
    <tableColumn id="6984" xr3:uid="{00000000-0010-0000-0000-0000481B0000}" name="Column6971"/>
    <tableColumn id="6985" xr3:uid="{00000000-0010-0000-0000-0000491B0000}" name="Column6972"/>
    <tableColumn id="6986" xr3:uid="{00000000-0010-0000-0000-00004A1B0000}" name="Column6973"/>
    <tableColumn id="6987" xr3:uid="{00000000-0010-0000-0000-00004B1B0000}" name="Column6974"/>
    <tableColumn id="6988" xr3:uid="{00000000-0010-0000-0000-00004C1B0000}" name="Column6975"/>
    <tableColumn id="6989" xr3:uid="{00000000-0010-0000-0000-00004D1B0000}" name="Column6976"/>
    <tableColumn id="6990" xr3:uid="{00000000-0010-0000-0000-00004E1B0000}" name="Column6977"/>
    <tableColumn id="6991" xr3:uid="{00000000-0010-0000-0000-00004F1B0000}" name="Column6978"/>
    <tableColumn id="6992" xr3:uid="{00000000-0010-0000-0000-0000501B0000}" name="Column6979"/>
    <tableColumn id="6993" xr3:uid="{00000000-0010-0000-0000-0000511B0000}" name="Column6980"/>
    <tableColumn id="6994" xr3:uid="{00000000-0010-0000-0000-0000521B0000}" name="Column6981"/>
    <tableColumn id="6995" xr3:uid="{00000000-0010-0000-0000-0000531B0000}" name="Column6982"/>
    <tableColumn id="6996" xr3:uid="{00000000-0010-0000-0000-0000541B0000}" name="Column6983"/>
    <tableColumn id="6997" xr3:uid="{00000000-0010-0000-0000-0000551B0000}" name="Column6984"/>
    <tableColumn id="6998" xr3:uid="{00000000-0010-0000-0000-0000561B0000}" name="Column6985"/>
    <tableColumn id="6999" xr3:uid="{00000000-0010-0000-0000-0000571B0000}" name="Column6986"/>
    <tableColumn id="7000" xr3:uid="{00000000-0010-0000-0000-0000581B0000}" name="Column6987"/>
    <tableColumn id="7001" xr3:uid="{00000000-0010-0000-0000-0000591B0000}" name="Column6988"/>
    <tableColumn id="7002" xr3:uid="{00000000-0010-0000-0000-00005A1B0000}" name="Column6989"/>
    <tableColumn id="7003" xr3:uid="{00000000-0010-0000-0000-00005B1B0000}" name="Column6990"/>
    <tableColumn id="7004" xr3:uid="{00000000-0010-0000-0000-00005C1B0000}" name="Column6991"/>
    <tableColumn id="7005" xr3:uid="{00000000-0010-0000-0000-00005D1B0000}" name="Column6992"/>
    <tableColumn id="7006" xr3:uid="{00000000-0010-0000-0000-00005E1B0000}" name="Column6993"/>
    <tableColumn id="7007" xr3:uid="{00000000-0010-0000-0000-00005F1B0000}" name="Column6994"/>
    <tableColumn id="7008" xr3:uid="{00000000-0010-0000-0000-0000601B0000}" name="Column6995"/>
    <tableColumn id="7009" xr3:uid="{00000000-0010-0000-0000-0000611B0000}" name="Column6996"/>
    <tableColumn id="7010" xr3:uid="{00000000-0010-0000-0000-0000621B0000}" name="Column6997"/>
    <tableColumn id="7011" xr3:uid="{00000000-0010-0000-0000-0000631B0000}" name="Column6998"/>
    <tableColumn id="7012" xr3:uid="{00000000-0010-0000-0000-0000641B0000}" name="Column6999"/>
    <tableColumn id="7013" xr3:uid="{00000000-0010-0000-0000-0000651B0000}" name="Column7000"/>
    <tableColumn id="7014" xr3:uid="{00000000-0010-0000-0000-0000661B0000}" name="Column7001"/>
    <tableColumn id="7015" xr3:uid="{00000000-0010-0000-0000-0000671B0000}" name="Column7002"/>
    <tableColumn id="7016" xr3:uid="{00000000-0010-0000-0000-0000681B0000}" name="Column7003"/>
    <tableColumn id="7017" xr3:uid="{00000000-0010-0000-0000-0000691B0000}" name="Column7004"/>
    <tableColumn id="7018" xr3:uid="{00000000-0010-0000-0000-00006A1B0000}" name="Column7005"/>
    <tableColumn id="7019" xr3:uid="{00000000-0010-0000-0000-00006B1B0000}" name="Column7006"/>
    <tableColumn id="7020" xr3:uid="{00000000-0010-0000-0000-00006C1B0000}" name="Column7007"/>
    <tableColumn id="7021" xr3:uid="{00000000-0010-0000-0000-00006D1B0000}" name="Column7008"/>
    <tableColumn id="7022" xr3:uid="{00000000-0010-0000-0000-00006E1B0000}" name="Column7009"/>
    <tableColumn id="7023" xr3:uid="{00000000-0010-0000-0000-00006F1B0000}" name="Column7010"/>
    <tableColumn id="7024" xr3:uid="{00000000-0010-0000-0000-0000701B0000}" name="Column7011"/>
    <tableColumn id="7025" xr3:uid="{00000000-0010-0000-0000-0000711B0000}" name="Column7012"/>
    <tableColumn id="7026" xr3:uid="{00000000-0010-0000-0000-0000721B0000}" name="Column7013"/>
    <tableColumn id="7027" xr3:uid="{00000000-0010-0000-0000-0000731B0000}" name="Column7014"/>
    <tableColumn id="7028" xr3:uid="{00000000-0010-0000-0000-0000741B0000}" name="Column7015"/>
    <tableColumn id="7029" xr3:uid="{00000000-0010-0000-0000-0000751B0000}" name="Column7016"/>
    <tableColumn id="7030" xr3:uid="{00000000-0010-0000-0000-0000761B0000}" name="Column7017"/>
    <tableColumn id="7031" xr3:uid="{00000000-0010-0000-0000-0000771B0000}" name="Column7018"/>
    <tableColumn id="7032" xr3:uid="{00000000-0010-0000-0000-0000781B0000}" name="Column7019"/>
    <tableColumn id="7033" xr3:uid="{00000000-0010-0000-0000-0000791B0000}" name="Column7020"/>
    <tableColumn id="7034" xr3:uid="{00000000-0010-0000-0000-00007A1B0000}" name="Column7021"/>
    <tableColumn id="7035" xr3:uid="{00000000-0010-0000-0000-00007B1B0000}" name="Column7022"/>
    <tableColumn id="7036" xr3:uid="{00000000-0010-0000-0000-00007C1B0000}" name="Column7023"/>
    <tableColumn id="7037" xr3:uid="{00000000-0010-0000-0000-00007D1B0000}" name="Column7024"/>
    <tableColumn id="7038" xr3:uid="{00000000-0010-0000-0000-00007E1B0000}" name="Column7025"/>
    <tableColumn id="7039" xr3:uid="{00000000-0010-0000-0000-00007F1B0000}" name="Column7026"/>
    <tableColumn id="7040" xr3:uid="{00000000-0010-0000-0000-0000801B0000}" name="Column7027"/>
    <tableColumn id="7041" xr3:uid="{00000000-0010-0000-0000-0000811B0000}" name="Column7028"/>
    <tableColumn id="7042" xr3:uid="{00000000-0010-0000-0000-0000821B0000}" name="Column7029"/>
    <tableColumn id="7043" xr3:uid="{00000000-0010-0000-0000-0000831B0000}" name="Column7030"/>
    <tableColumn id="7044" xr3:uid="{00000000-0010-0000-0000-0000841B0000}" name="Column7031"/>
    <tableColumn id="7045" xr3:uid="{00000000-0010-0000-0000-0000851B0000}" name="Column7032"/>
    <tableColumn id="7046" xr3:uid="{00000000-0010-0000-0000-0000861B0000}" name="Column7033"/>
    <tableColumn id="7047" xr3:uid="{00000000-0010-0000-0000-0000871B0000}" name="Column7034"/>
    <tableColumn id="7048" xr3:uid="{00000000-0010-0000-0000-0000881B0000}" name="Column7035"/>
    <tableColumn id="7049" xr3:uid="{00000000-0010-0000-0000-0000891B0000}" name="Column7036"/>
    <tableColumn id="7050" xr3:uid="{00000000-0010-0000-0000-00008A1B0000}" name="Column7037"/>
    <tableColumn id="7051" xr3:uid="{00000000-0010-0000-0000-00008B1B0000}" name="Column7038"/>
    <tableColumn id="7052" xr3:uid="{00000000-0010-0000-0000-00008C1B0000}" name="Column7039"/>
    <tableColumn id="7053" xr3:uid="{00000000-0010-0000-0000-00008D1B0000}" name="Column7040"/>
    <tableColumn id="7054" xr3:uid="{00000000-0010-0000-0000-00008E1B0000}" name="Column7041"/>
    <tableColumn id="7055" xr3:uid="{00000000-0010-0000-0000-00008F1B0000}" name="Column7042"/>
    <tableColumn id="7056" xr3:uid="{00000000-0010-0000-0000-0000901B0000}" name="Column7043"/>
    <tableColumn id="7057" xr3:uid="{00000000-0010-0000-0000-0000911B0000}" name="Column7044"/>
    <tableColumn id="7058" xr3:uid="{00000000-0010-0000-0000-0000921B0000}" name="Column7045"/>
    <tableColumn id="7059" xr3:uid="{00000000-0010-0000-0000-0000931B0000}" name="Column7046"/>
    <tableColumn id="7060" xr3:uid="{00000000-0010-0000-0000-0000941B0000}" name="Column7047"/>
    <tableColumn id="7061" xr3:uid="{00000000-0010-0000-0000-0000951B0000}" name="Column7048"/>
    <tableColumn id="7062" xr3:uid="{00000000-0010-0000-0000-0000961B0000}" name="Column7049"/>
    <tableColumn id="7063" xr3:uid="{00000000-0010-0000-0000-0000971B0000}" name="Column7050"/>
    <tableColumn id="7064" xr3:uid="{00000000-0010-0000-0000-0000981B0000}" name="Column7051"/>
    <tableColumn id="7065" xr3:uid="{00000000-0010-0000-0000-0000991B0000}" name="Column7052"/>
    <tableColumn id="7066" xr3:uid="{00000000-0010-0000-0000-00009A1B0000}" name="Column7053"/>
    <tableColumn id="7067" xr3:uid="{00000000-0010-0000-0000-00009B1B0000}" name="Column7054"/>
    <tableColumn id="7068" xr3:uid="{00000000-0010-0000-0000-00009C1B0000}" name="Column7055"/>
    <tableColumn id="7069" xr3:uid="{00000000-0010-0000-0000-00009D1B0000}" name="Column7056"/>
    <tableColumn id="7070" xr3:uid="{00000000-0010-0000-0000-00009E1B0000}" name="Column7057"/>
    <tableColumn id="7071" xr3:uid="{00000000-0010-0000-0000-00009F1B0000}" name="Column7058"/>
    <tableColumn id="7072" xr3:uid="{00000000-0010-0000-0000-0000A01B0000}" name="Column7059"/>
    <tableColumn id="7073" xr3:uid="{00000000-0010-0000-0000-0000A11B0000}" name="Column7060"/>
    <tableColumn id="7074" xr3:uid="{00000000-0010-0000-0000-0000A21B0000}" name="Column7061"/>
    <tableColumn id="7075" xr3:uid="{00000000-0010-0000-0000-0000A31B0000}" name="Column7062"/>
    <tableColumn id="7076" xr3:uid="{00000000-0010-0000-0000-0000A41B0000}" name="Column7063"/>
    <tableColumn id="7077" xr3:uid="{00000000-0010-0000-0000-0000A51B0000}" name="Column7064"/>
    <tableColumn id="7078" xr3:uid="{00000000-0010-0000-0000-0000A61B0000}" name="Column7065"/>
    <tableColumn id="7079" xr3:uid="{00000000-0010-0000-0000-0000A71B0000}" name="Column7066"/>
    <tableColumn id="7080" xr3:uid="{00000000-0010-0000-0000-0000A81B0000}" name="Column7067"/>
    <tableColumn id="7081" xr3:uid="{00000000-0010-0000-0000-0000A91B0000}" name="Column7068"/>
    <tableColumn id="7082" xr3:uid="{00000000-0010-0000-0000-0000AA1B0000}" name="Column7069"/>
    <tableColumn id="7083" xr3:uid="{00000000-0010-0000-0000-0000AB1B0000}" name="Column7070"/>
    <tableColumn id="7084" xr3:uid="{00000000-0010-0000-0000-0000AC1B0000}" name="Column7071"/>
    <tableColumn id="7085" xr3:uid="{00000000-0010-0000-0000-0000AD1B0000}" name="Column7072"/>
    <tableColumn id="7086" xr3:uid="{00000000-0010-0000-0000-0000AE1B0000}" name="Column7073"/>
    <tableColumn id="7087" xr3:uid="{00000000-0010-0000-0000-0000AF1B0000}" name="Column7074"/>
    <tableColumn id="7088" xr3:uid="{00000000-0010-0000-0000-0000B01B0000}" name="Column7075"/>
    <tableColumn id="7089" xr3:uid="{00000000-0010-0000-0000-0000B11B0000}" name="Column7076"/>
    <tableColumn id="7090" xr3:uid="{00000000-0010-0000-0000-0000B21B0000}" name="Column7077"/>
    <tableColumn id="7091" xr3:uid="{00000000-0010-0000-0000-0000B31B0000}" name="Column7078"/>
    <tableColumn id="7092" xr3:uid="{00000000-0010-0000-0000-0000B41B0000}" name="Column7079"/>
    <tableColumn id="7093" xr3:uid="{00000000-0010-0000-0000-0000B51B0000}" name="Column7080"/>
    <tableColumn id="7094" xr3:uid="{00000000-0010-0000-0000-0000B61B0000}" name="Column7081"/>
    <tableColumn id="7095" xr3:uid="{00000000-0010-0000-0000-0000B71B0000}" name="Column7082"/>
    <tableColumn id="7096" xr3:uid="{00000000-0010-0000-0000-0000B81B0000}" name="Column7083"/>
    <tableColumn id="7097" xr3:uid="{00000000-0010-0000-0000-0000B91B0000}" name="Column7084"/>
    <tableColumn id="7098" xr3:uid="{00000000-0010-0000-0000-0000BA1B0000}" name="Column7085"/>
    <tableColumn id="7099" xr3:uid="{00000000-0010-0000-0000-0000BB1B0000}" name="Column7086"/>
    <tableColumn id="7100" xr3:uid="{00000000-0010-0000-0000-0000BC1B0000}" name="Column7087"/>
    <tableColumn id="7101" xr3:uid="{00000000-0010-0000-0000-0000BD1B0000}" name="Column7088"/>
    <tableColumn id="7102" xr3:uid="{00000000-0010-0000-0000-0000BE1B0000}" name="Column7089"/>
    <tableColumn id="7103" xr3:uid="{00000000-0010-0000-0000-0000BF1B0000}" name="Column7090"/>
    <tableColumn id="7104" xr3:uid="{00000000-0010-0000-0000-0000C01B0000}" name="Column7091"/>
    <tableColumn id="7105" xr3:uid="{00000000-0010-0000-0000-0000C11B0000}" name="Column7092"/>
    <tableColumn id="7106" xr3:uid="{00000000-0010-0000-0000-0000C21B0000}" name="Column7093"/>
    <tableColumn id="7107" xr3:uid="{00000000-0010-0000-0000-0000C31B0000}" name="Column7094"/>
    <tableColumn id="7108" xr3:uid="{00000000-0010-0000-0000-0000C41B0000}" name="Column7095"/>
    <tableColumn id="7109" xr3:uid="{00000000-0010-0000-0000-0000C51B0000}" name="Column7096"/>
    <tableColumn id="7110" xr3:uid="{00000000-0010-0000-0000-0000C61B0000}" name="Column7097"/>
    <tableColumn id="7111" xr3:uid="{00000000-0010-0000-0000-0000C71B0000}" name="Column7098"/>
    <tableColumn id="7112" xr3:uid="{00000000-0010-0000-0000-0000C81B0000}" name="Column7099"/>
    <tableColumn id="7113" xr3:uid="{00000000-0010-0000-0000-0000C91B0000}" name="Column7100"/>
    <tableColumn id="7114" xr3:uid="{00000000-0010-0000-0000-0000CA1B0000}" name="Column7101"/>
    <tableColumn id="7115" xr3:uid="{00000000-0010-0000-0000-0000CB1B0000}" name="Column7102"/>
    <tableColumn id="7116" xr3:uid="{00000000-0010-0000-0000-0000CC1B0000}" name="Column7103"/>
    <tableColumn id="7117" xr3:uid="{00000000-0010-0000-0000-0000CD1B0000}" name="Column7104"/>
    <tableColumn id="7118" xr3:uid="{00000000-0010-0000-0000-0000CE1B0000}" name="Column7105"/>
    <tableColumn id="7119" xr3:uid="{00000000-0010-0000-0000-0000CF1B0000}" name="Column7106"/>
    <tableColumn id="7120" xr3:uid="{00000000-0010-0000-0000-0000D01B0000}" name="Column7107"/>
    <tableColumn id="7121" xr3:uid="{00000000-0010-0000-0000-0000D11B0000}" name="Column7108"/>
    <tableColumn id="7122" xr3:uid="{00000000-0010-0000-0000-0000D21B0000}" name="Column7109"/>
    <tableColumn id="7123" xr3:uid="{00000000-0010-0000-0000-0000D31B0000}" name="Column7110"/>
    <tableColumn id="7124" xr3:uid="{00000000-0010-0000-0000-0000D41B0000}" name="Column7111"/>
    <tableColumn id="7125" xr3:uid="{00000000-0010-0000-0000-0000D51B0000}" name="Column7112"/>
    <tableColumn id="7126" xr3:uid="{00000000-0010-0000-0000-0000D61B0000}" name="Column7113"/>
    <tableColumn id="7127" xr3:uid="{00000000-0010-0000-0000-0000D71B0000}" name="Column7114"/>
    <tableColumn id="7128" xr3:uid="{00000000-0010-0000-0000-0000D81B0000}" name="Column7115"/>
    <tableColumn id="7129" xr3:uid="{00000000-0010-0000-0000-0000D91B0000}" name="Column7116"/>
    <tableColumn id="7130" xr3:uid="{00000000-0010-0000-0000-0000DA1B0000}" name="Column7117"/>
    <tableColumn id="7131" xr3:uid="{00000000-0010-0000-0000-0000DB1B0000}" name="Column7118"/>
    <tableColumn id="7132" xr3:uid="{00000000-0010-0000-0000-0000DC1B0000}" name="Column7119"/>
    <tableColumn id="7133" xr3:uid="{00000000-0010-0000-0000-0000DD1B0000}" name="Column7120"/>
    <tableColumn id="7134" xr3:uid="{00000000-0010-0000-0000-0000DE1B0000}" name="Column7121"/>
    <tableColumn id="7135" xr3:uid="{00000000-0010-0000-0000-0000DF1B0000}" name="Column7122"/>
    <tableColumn id="7136" xr3:uid="{00000000-0010-0000-0000-0000E01B0000}" name="Column7123"/>
    <tableColumn id="7137" xr3:uid="{00000000-0010-0000-0000-0000E11B0000}" name="Column7124"/>
    <tableColumn id="7138" xr3:uid="{00000000-0010-0000-0000-0000E21B0000}" name="Column7125"/>
    <tableColumn id="7139" xr3:uid="{00000000-0010-0000-0000-0000E31B0000}" name="Column7126"/>
    <tableColumn id="7140" xr3:uid="{00000000-0010-0000-0000-0000E41B0000}" name="Column7127"/>
    <tableColumn id="7141" xr3:uid="{00000000-0010-0000-0000-0000E51B0000}" name="Column7128"/>
    <tableColumn id="7142" xr3:uid="{00000000-0010-0000-0000-0000E61B0000}" name="Column7129"/>
    <tableColumn id="7143" xr3:uid="{00000000-0010-0000-0000-0000E71B0000}" name="Column7130"/>
    <tableColumn id="7144" xr3:uid="{00000000-0010-0000-0000-0000E81B0000}" name="Column7131"/>
    <tableColumn id="7145" xr3:uid="{00000000-0010-0000-0000-0000E91B0000}" name="Column7132"/>
    <tableColumn id="7146" xr3:uid="{00000000-0010-0000-0000-0000EA1B0000}" name="Column7133"/>
    <tableColumn id="7147" xr3:uid="{00000000-0010-0000-0000-0000EB1B0000}" name="Column7134"/>
    <tableColumn id="7148" xr3:uid="{00000000-0010-0000-0000-0000EC1B0000}" name="Column7135"/>
    <tableColumn id="7149" xr3:uid="{00000000-0010-0000-0000-0000ED1B0000}" name="Column7136"/>
    <tableColumn id="7150" xr3:uid="{00000000-0010-0000-0000-0000EE1B0000}" name="Column7137"/>
    <tableColumn id="7151" xr3:uid="{00000000-0010-0000-0000-0000EF1B0000}" name="Column7138"/>
    <tableColumn id="7152" xr3:uid="{00000000-0010-0000-0000-0000F01B0000}" name="Column7139"/>
    <tableColumn id="7153" xr3:uid="{00000000-0010-0000-0000-0000F11B0000}" name="Column7140"/>
    <tableColumn id="7154" xr3:uid="{00000000-0010-0000-0000-0000F21B0000}" name="Column7141"/>
    <tableColumn id="7155" xr3:uid="{00000000-0010-0000-0000-0000F31B0000}" name="Column7142"/>
    <tableColumn id="7156" xr3:uid="{00000000-0010-0000-0000-0000F41B0000}" name="Column7143"/>
    <tableColumn id="7157" xr3:uid="{00000000-0010-0000-0000-0000F51B0000}" name="Column7144"/>
    <tableColumn id="7158" xr3:uid="{00000000-0010-0000-0000-0000F61B0000}" name="Column7145"/>
    <tableColumn id="7159" xr3:uid="{00000000-0010-0000-0000-0000F71B0000}" name="Column7146"/>
    <tableColumn id="7160" xr3:uid="{00000000-0010-0000-0000-0000F81B0000}" name="Column7147"/>
    <tableColumn id="7161" xr3:uid="{00000000-0010-0000-0000-0000F91B0000}" name="Column7148"/>
    <tableColumn id="7162" xr3:uid="{00000000-0010-0000-0000-0000FA1B0000}" name="Column7149"/>
    <tableColumn id="7163" xr3:uid="{00000000-0010-0000-0000-0000FB1B0000}" name="Column7150"/>
    <tableColumn id="7164" xr3:uid="{00000000-0010-0000-0000-0000FC1B0000}" name="Column7151"/>
    <tableColumn id="7165" xr3:uid="{00000000-0010-0000-0000-0000FD1B0000}" name="Column7152"/>
    <tableColumn id="7166" xr3:uid="{00000000-0010-0000-0000-0000FE1B0000}" name="Column7153"/>
    <tableColumn id="7167" xr3:uid="{00000000-0010-0000-0000-0000FF1B0000}" name="Column7154"/>
    <tableColumn id="7168" xr3:uid="{00000000-0010-0000-0000-0000001C0000}" name="Column7155"/>
    <tableColumn id="7169" xr3:uid="{00000000-0010-0000-0000-0000011C0000}" name="Column7156"/>
    <tableColumn id="7170" xr3:uid="{00000000-0010-0000-0000-0000021C0000}" name="Column7157"/>
    <tableColumn id="7171" xr3:uid="{00000000-0010-0000-0000-0000031C0000}" name="Column7158"/>
    <tableColumn id="7172" xr3:uid="{00000000-0010-0000-0000-0000041C0000}" name="Column7159"/>
    <tableColumn id="7173" xr3:uid="{00000000-0010-0000-0000-0000051C0000}" name="Column7160"/>
    <tableColumn id="7174" xr3:uid="{00000000-0010-0000-0000-0000061C0000}" name="Column7161"/>
    <tableColumn id="7175" xr3:uid="{00000000-0010-0000-0000-0000071C0000}" name="Column7162"/>
    <tableColumn id="7176" xr3:uid="{00000000-0010-0000-0000-0000081C0000}" name="Column7163"/>
    <tableColumn id="7177" xr3:uid="{00000000-0010-0000-0000-0000091C0000}" name="Column7164"/>
    <tableColumn id="7178" xr3:uid="{00000000-0010-0000-0000-00000A1C0000}" name="Column7165"/>
    <tableColumn id="7179" xr3:uid="{00000000-0010-0000-0000-00000B1C0000}" name="Column7166"/>
    <tableColumn id="7180" xr3:uid="{00000000-0010-0000-0000-00000C1C0000}" name="Column7167"/>
    <tableColumn id="7181" xr3:uid="{00000000-0010-0000-0000-00000D1C0000}" name="Column7168"/>
    <tableColumn id="7182" xr3:uid="{00000000-0010-0000-0000-00000E1C0000}" name="Column7169"/>
    <tableColumn id="7183" xr3:uid="{00000000-0010-0000-0000-00000F1C0000}" name="Column7170"/>
    <tableColumn id="7184" xr3:uid="{00000000-0010-0000-0000-0000101C0000}" name="Column7171"/>
    <tableColumn id="7185" xr3:uid="{00000000-0010-0000-0000-0000111C0000}" name="Column7172"/>
    <tableColumn id="7186" xr3:uid="{00000000-0010-0000-0000-0000121C0000}" name="Column7173"/>
    <tableColumn id="7187" xr3:uid="{00000000-0010-0000-0000-0000131C0000}" name="Column7174"/>
    <tableColumn id="7188" xr3:uid="{00000000-0010-0000-0000-0000141C0000}" name="Column7175"/>
    <tableColumn id="7189" xr3:uid="{00000000-0010-0000-0000-0000151C0000}" name="Column7176"/>
    <tableColumn id="7190" xr3:uid="{00000000-0010-0000-0000-0000161C0000}" name="Column7177"/>
    <tableColumn id="7191" xr3:uid="{00000000-0010-0000-0000-0000171C0000}" name="Column7178"/>
    <tableColumn id="7192" xr3:uid="{00000000-0010-0000-0000-0000181C0000}" name="Column7179"/>
    <tableColumn id="7193" xr3:uid="{00000000-0010-0000-0000-0000191C0000}" name="Column7180"/>
    <tableColumn id="7194" xr3:uid="{00000000-0010-0000-0000-00001A1C0000}" name="Column7181"/>
    <tableColumn id="7195" xr3:uid="{00000000-0010-0000-0000-00001B1C0000}" name="Column7182"/>
    <tableColumn id="7196" xr3:uid="{00000000-0010-0000-0000-00001C1C0000}" name="Column7183"/>
    <tableColumn id="7197" xr3:uid="{00000000-0010-0000-0000-00001D1C0000}" name="Column7184"/>
    <tableColumn id="7198" xr3:uid="{00000000-0010-0000-0000-00001E1C0000}" name="Column7185"/>
    <tableColumn id="7199" xr3:uid="{00000000-0010-0000-0000-00001F1C0000}" name="Column7186"/>
    <tableColumn id="7200" xr3:uid="{00000000-0010-0000-0000-0000201C0000}" name="Column7187"/>
    <tableColumn id="7201" xr3:uid="{00000000-0010-0000-0000-0000211C0000}" name="Column7188"/>
    <tableColumn id="7202" xr3:uid="{00000000-0010-0000-0000-0000221C0000}" name="Column7189"/>
    <tableColumn id="7203" xr3:uid="{00000000-0010-0000-0000-0000231C0000}" name="Column7190"/>
    <tableColumn id="7204" xr3:uid="{00000000-0010-0000-0000-0000241C0000}" name="Column7191"/>
    <tableColumn id="7205" xr3:uid="{00000000-0010-0000-0000-0000251C0000}" name="Column7192"/>
    <tableColumn id="7206" xr3:uid="{00000000-0010-0000-0000-0000261C0000}" name="Column7193"/>
    <tableColumn id="7207" xr3:uid="{00000000-0010-0000-0000-0000271C0000}" name="Column7194"/>
    <tableColumn id="7208" xr3:uid="{00000000-0010-0000-0000-0000281C0000}" name="Column7195"/>
    <tableColumn id="7209" xr3:uid="{00000000-0010-0000-0000-0000291C0000}" name="Column7196"/>
    <tableColumn id="7210" xr3:uid="{00000000-0010-0000-0000-00002A1C0000}" name="Column7197"/>
    <tableColumn id="7211" xr3:uid="{00000000-0010-0000-0000-00002B1C0000}" name="Column7198"/>
    <tableColumn id="7212" xr3:uid="{00000000-0010-0000-0000-00002C1C0000}" name="Column7199"/>
    <tableColumn id="7213" xr3:uid="{00000000-0010-0000-0000-00002D1C0000}" name="Column7200"/>
    <tableColumn id="7214" xr3:uid="{00000000-0010-0000-0000-00002E1C0000}" name="Column7201"/>
    <tableColumn id="7215" xr3:uid="{00000000-0010-0000-0000-00002F1C0000}" name="Column7202"/>
    <tableColumn id="7216" xr3:uid="{00000000-0010-0000-0000-0000301C0000}" name="Column7203"/>
    <tableColumn id="7217" xr3:uid="{00000000-0010-0000-0000-0000311C0000}" name="Column7204"/>
    <tableColumn id="7218" xr3:uid="{00000000-0010-0000-0000-0000321C0000}" name="Column7205"/>
    <tableColumn id="7219" xr3:uid="{00000000-0010-0000-0000-0000331C0000}" name="Column7206"/>
    <tableColumn id="7220" xr3:uid="{00000000-0010-0000-0000-0000341C0000}" name="Column7207"/>
    <tableColumn id="7221" xr3:uid="{00000000-0010-0000-0000-0000351C0000}" name="Column7208"/>
    <tableColumn id="7222" xr3:uid="{00000000-0010-0000-0000-0000361C0000}" name="Column7209"/>
    <tableColumn id="7223" xr3:uid="{00000000-0010-0000-0000-0000371C0000}" name="Column7210"/>
    <tableColumn id="7224" xr3:uid="{00000000-0010-0000-0000-0000381C0000}" name="Column7211"/>
    <tableColumn id="7225" xr3:uid="{00000000-0010-0000-0000-0000391C0000}" name="Column7212"/>
    <tableColumn id="7226" xr3:uid="{00000000-0010-0000-0000-00003A1C0000}" name="Column7213"/>
    <tableColumn id="7227" xr3:uid="{00000000-0010-0000-0000-00003B1C0000}" name="Column7214"/>
    <tableColumn id="7228" xr3:uid="{00000000-0010-0000-0000-00003C1C0000}" name="Column7215"/>
    <tableColumn id="7229" xr3:uid="{00000000-0010-0000-0000-00003D1C0000}" name="Column7216"/>
    <tableColumn id="7230" xr3:uid="{00000000-0010-0000-0000-00003E1C0000}" name="Column7217"/>
    <tableColumn id="7231" xr3:uid="{00000000-0010-0000-0000-00003F1C0000}" name="Column7218"/>
    <tableColumn id="7232" xr3:uid="{00000000-0010-0000-0000-0000401C0000}" name="Column7219"/>
    <tableColumn id="7233" xr3:uid="{00000000-0010-0000-0000-0000411C0000}" name="Column7220"/>
    <tableColumn id="7234" xr3:uid="{00000000-0010-0000-0000-0000421C0000}" name="Column7221"/>
    <tableColumn id="7235" xr3:uid="{00000000-0010-0000-0000-0000431C0000}" name="Column7222"/>
    <tableColumn id="7236" xr3:uid="{00000000-0010-0000-0000-0000441C0000}" name="Column7223"/>
    <tableColumn id="7237" xr3:uid="{00000000-0010-0000-0000-0000451C0000}" name="Column7224"/>
    <tableColumn id="7238" xr3:uid="{00000000-0010-0000-0000-0000461C0000}" name="Column7225"/>
    <tableColumn id="7239" xr3:uid="{00000000-0010-0000-0000-0000471C0000}" name="Column7226"/>
    <tableColumn id="7240" xr3:uid="{00000000-0010-0000-0000-0000481C0000}" name="Column7227"/>
    <tableColumn id="7241" xr3:uid="{00000000-0010-0000-0000-0000491C0000}" name="Column7228"/>
    <tableColumn id="7242" xr3:uid="{00000000-0010-0000-0000-00004A1C0000}" name="Column7229"/>
    <tableColumn id="7243" xr3:uid="{00000000-0010-0000-0000-00004B1C0000}" name="Column7230"/>
    <tableColumn id="7244" xr3:uid="{00000000-0010-0000-0000-00004C1C0000}" name="Column7231"/>
    <tableColumn id="7245" xr3:uid="{00000000-0010-0000-0000-00004D1C0000}" name="Column7232"/>
    <tableColumn id="7246" xr3:uid="{00000000-0010-0000-0000-00004E1C0000}" name="Column7233"/>
    <tableColumn id="7247" xr3:uid="{00000000-0010-0000-0000-00004F1C0000}" name="Column7234"/>
    <tableColumn id="7248" xr3:uid="{00000000-0010-0000-0000-0000501C0000}" name="Column7235"/>
    <tableColumn id="7249" xr3:uid="{00000000-0010-0000-0000-0000511C0000}" name="Column7236"/>
    <tableColumn id="7250" xr3:uid="{00000000-0010-0000-0000-0000521C0000}" name="Column7237"/>
    <tableColumn id="7251" xr3:uid="{00000000-0010-0000-0000-0000531C0000}" name="Column7238"/>
    <tableColumn id="7252" xr3:uid="{00000000-0010-0000-0000-0000541C0000}" name="Column7239"/>
    <tableColumn id="7253" xr3:uid="{00000000-0010-0000-0000-0000551C0000}" name="Column7240"/>
    <tableColumn id="7254" xr3:uid="{00000000-0010-0000-0000-0000561C0000}" name="Column7241"/>
    <tableColumn id="7255" xr3:uid="{00000000-0010-0000-0000-0000571C0000}" name="Column7242"/>
    <tableColumn id="7256" xr3:uid="{00000000-0010-0000-0000-0000581C0000}" name="Column7243"/>
    <tableColumn id="7257" xr3:uid="{00000000-0010-0000-0000-0000591C0000}" name="Column7244"/>
    <tableColumn id="7258" xr3:uid="{00000000-0010-0000-0000-00005A1C0000}" name="Column7245"/>
    <tableColumn id="7259" xr3:uid="{00000000-0010-0000-0000-00005B1C0000}" name="Column7246"/>
    <tableColumn id="7260" xr3:uid="{00000000-0010-0000-0000-00005C1C0000}" name="Column7247"/>
    <tableColumn id="7261" xr3:uid="{00000000-0010-0000-0000-00005D1C0000}" name="Column7248"/>
    <tableColumn id="7262" xr3:uid="{00000000-0010-0000-0000-00005E1C0000}" name="Column7249"/>
    <tableColumn id="7263" xr3:uid="{00000000-0010-0000-0000-00005F1C0000}" name="Column7250"/>
    <tableColumn id="7264" xr3:uid="{00000000-0010-0000-0000-0000601C0000}" name="Column7251"/>
    <tableColumn id="7265" xr3:uid="{00000000-0010-0000-0000-0000611C0000}" name="Column7252"/>
    <tableColumn id="7266" xr3:uid="{00000000-0010-0000-0000-0000621C0000}" name="Column7253"/>
    <tableColumn id="7267" xr3:uid="{00000000-0010-0000-0000-0000631C0000}" name="Column7254"/>
    <tableColumn id="7268" xr3:uid="{00000000-0010-0000-0000-0000641C0000}" name="Column7255"/>
    <tableColumn id="7269" xr3:uid="{00000000-0010-0000-0000-0000651C0000}" name="Column7256"/>
    <tableColumn id="7270" xr3:uid="{00000000-0010-0000-0000-0000661C0000}" name="Column7257"/>
    <tableColumn id="7271" xr3:uid="{00000000-0010-0000-0000-0000671C0000}" name="Column7258"/>
    <tableColumn id="7272" xr3:uid="{00000000-0010-0000-0000-0000681C0000}" name="Column7259"/>
    <tableColumn id="7273" xr3:uid="{00000000-0010-0000-0000-0000691C0000}" name="Column7260"/>
    <tableColumn id="7274" xr3:uid="{00000000-0010-0000-0000-00006A1C0000}" name="Column7261"/>
    <tableColumn id="7275" xr3:uid="{00000000-0010-0000-0000-00006B1C0000}" name="Column7262"/>
    <tableColumn id="7276" xr3:uid="{00000000-0010-0000-0000-00006C1C0000}" name="Column7263"/>
    <tableColumn id="7277" xr3:uid="{00000000-0010-0000-0000-00006D1C0000}" name="Column7264"/>
    <tableColumn id="7278" xr3:uid="{00000000-0010-0000-0000-00006E1C0000}" name="Column7265"/>
    <tableColumn id="7279" xr3:uid="{00000000-0010-0000-0000-00006F1C0000}" name="Column7266"/>
    <tableColumn id="7280" xr3:uid="{00000000-0010-0000-0000-0000701C0000}" name="Column7267"/>
    <tableColumn id="7281" xr3:uid="{00000000-0010-0000-0000-0000711C0000}" name="Column7268"/>
    <tableColumn id="7282" xr3:uid="{00000000-0010-0000-0000-0000721C0000}" name="Column7269"/>
    <tableColumn id="7283" xr3:uid="{00000000-0010-0000-0000-0000731C0000}" name="Column7270"/>
    <tableColumn id="7284" xr3:uid="{00000000-0010-0000-0000-0000741C0000}" name="Column7271"/>
    <tableColumn id="7285" xr3:uid="{00000000-0010-0000-0000-0000751C0000}" name="Column7272"/>
    <tableColumn id="7286" xr3:uid="{00000000-0010-0000-0000-0000761C0000}" name="Column7273"/>
    <tableColumn id="7287" xr3:uid="{00000000-0010-0000-0000-0000771C0000}" name="Column7274"/>
    <tableColumn id="7288" xr3:uid="{00000000-0010-0000-0000-0000781C0000}" name="Column7275"/>
    <tableColumn id="7289" xr3:uid="{00000000-0010-0000-0000-0000791C0000}" name="Column7276"/>
    <tableColumn id="7290" xr3:uid="{00000000-0010-0000-0000-00007A1C0000}" name="Column7277"/>
    <tableColumn id="7291" xr3:uid="{00000000-0010-0000-0000-00007B1C0000}" name="Column7278"/>
    <tableColumn id="7292" xr3:uid="{00000000-0010-0000-0000-00007C1C0000}" name="Column7279"/>
    <tableColumn id="7293" xr3:uid="{00000000-0010-0000-0000-00007D1C0000}" name="Column7280"/>
    <tableColumn id="7294" xr3:uid="{00000000-0010-0000-0000-00007E1C0000}" name="Column7281"/>
    <tableColumn id="7295" xr3:uid="{00000000-0010-0000-0000-00007F1C0000}" name="Column7282"/>
    <tableColumn id="7296" xr3:uid="{00000000-0010-0000-0000-0000801C0000}" name="Column7283"/>
    <tableColumn id="7297" xr3:uid="{00000000-0010-0000-0000-0000811C0000}" name="Column7284"/>
    <tableColumn id="7298" xr3:uid="{00000000-0010-0000-0000-0000821C0000}" name="Column7285"/>
    <tableColumn id="7299" xr3:uid="{00000000-0010-0000-0000-0000831C0000}" name="Column7286"/>
    <tableColumn id="7300" xr3:uid="{00000000-0010-0000-0000-0000841C0000}" name="Column7287"/>
    <tableColumn id="7301" xr3:uid="{00000000-0010-0000-0000-0000851C0000}" name="Column7288"/>
    <tableColumn id="7302" xr3:uid="{00000000-0010-0000-0000-0000861C0000}" name="Column7289"/>
    <tableColumn id="7303" xr3:uid="{00000000-0010-0000-0000-0000871C0000}" name="Column7290"/>
    <tableColumn id="7304" xr3:uid="{00000000-0010-0000-0000-0000881C0000}" name="Column7291"/>
    <tableColumn id="7305" xr3:uid="{00000000-0010-0000-0000-0000891C0000}" name="Column7292"/>
    <tableColumn id="7306" xr3:uid="{00000000-0010-0000-0000-00008A1C0000}" name="Column7293"/>
    <tableColumn id="7307" xr3:uid="{00000000-0010-0000-0000-00008B1C0000}" name="Column7294"/>
    <tableColumn id="7308" xr3:uid="{00000000-0010-0000-0000-00008C1C0000}" name="Column7295"/>
    <tableColumn id="7309" xr3:uid="{00000000-0010-0000-0000-00008D1C0000}" name="Column7296"/>
    <tableColumn id="7310" xr3:uid="{00000000-0010-0000-0000-00008E1C0000}" name="Column7297"/>
    <tableColumn id="7311" xr3:uid="{00000000-0010-0000-0000-00008F1C0000}" name="Column7298"/>
    <tableColumn id="7312" xr3:uid="{00000000-0010-0000-0000-0000901C0000}" name="Column7299"/>
    <tableColumn id="7313" xr3:uid="{00000000-0010-0000-0000-0000911C0000}" name="Column7300"/>
    <tableColumn id="7314" xr3:uid="{00000000-0010-0000-0000-0000921C0000}" name="Column7301"/>
    <tableColumn id="7315" xr3:uid="{00000000-0010-0000-0000-0000931C0000}" name="Column7302"/>
    <tableColumn id="7316" xr3:uid="{00000000-0010-0000-0000-0000941C0000}" name="Column7303"/>
    <tableColumn id="7317" xr3:uid="{00000000-0010-0000-0000-0000951C0000}" name="Column7304"/>
    <tableColumn id="7318" xr3:uid="{00000000-0010-0000-0000-0000961C0000}" name="Column7305"/>
    <tableColumn id="7319" xr3:uid="{00000000-0010-0000-0000-0000971C0000}" name="Column7306"/>
    <tableColumn id="7320" xr3:uid="{00000000-0010-0000-0000-0000981C0000}" name="Column7307"/>
    <tableColumn id="7321" xr3:uid="{00000000-0010-0000-0000-0000991C0000}" name="Column7308"/>
    <tableColumn id="7322" xr3:uid="{00000000-0010-0000-0000-00009A1C0000}" name="Column7309"/>
    <tableColumn id="7323" xr3:uid="{00000000-0010-0000-0000-00009B1C0000}" name="Column7310"/>
    <tableColumn id="7324" xr3:uid="{00000000-0010-0000-0000-00009C1C0000}" name="Column7311"/>
    <tableColumn id="7325" xr3:uid="{00000000-0010-0000-0000-00009D1C0000}" name="Column7312"/>
    <tableColumn id="7326" xr3:uid="{00000000-0010-0000-0000-00009E1C0000}" name="Column7313"/>
    <tableColumn id="7327" xr3:uid="{00000000-0010-0000-0000-00009F1C0000}" name="Column7314"/>
    <tableColumn id="7328" xr3:uid="{00000000-0010-0000-0000-0000A01C0000}" name="Column7315"/>
    <tableColumn id="7329" xr3:uid="{00000000-0010-0000-0000-0000A11C0000}" name="Column7316"/>
    <tableColumn id="7330" xr3:uid="{00000000-0010-0000-0000-0000A21C0000}" name="Column7317"/>
    <tableColumn id="7331" xr3:uid="{00000000-0010-0000-0000-0000A31C0000}" name="Column7318"/>
    <tableColumn id="7332" xr3:uid="{00000000-0010-0000-0000-0000A41C0000}" name="Column7319"/>
    <tableColumn id="7333" xr3:uid="{00000000-0010-0000-0000-0000A51C0000}" name="Column7320"/>
    <tableColumn id="7334" xr3:uid="{00000000-0010-0000-0000-0000A61C0000}" name="Column7321"/>
    <tableColumn id="7335" xr3:uid="{00000000-0010-0000-0000-0000A71C0000}" name="Column7322"/>
    <tableColumn id="7336" xr3:uid="{00000000-0010-0000-0000-0000A81C0000}" name="Column7323"/>
    <tableColumn id="7337" xr3:uid="{00000000-0010-0000-0000-0000A91C0000}" name="Column7324"/>
    <tableColumn id="7338" xr3:uid="{00000000-0010-0000-0000-0000AA1C0000}" name="Column7325"/>
    <tableColumn id="7339" xr3:uid="{00000000-0010-0000-0000-0000AB1C0000}" name="Column7326"/>
    <tableColumn id="7340" xr3:uid="{00000000-0010-0000-0000-0000AC1C0000}" name="Column7327"/>
    <tableColumn id="7341" xr3:uid="{00000000-0010-0000-0000-0000AD1C0000}" name="Column7328"/>
    <tableColumn id="7342" xr3:uid="{00000000-0010-0000-0000-0000AE1C0000}" name="Column7329"/>
    <tableColumn id="7343" xr3:uid="{00000000-0010-0000-0000-0000AF1C0000}" name="Column7330"/>
    <tableColumn id="7344" xr3:uid="{00000000-0010-0000-0000-0000B01C0000}" name="Column7331"/>
    <tableColumn id="7345" xr3:uid="{00000000-0010-0000-0000-0000B11C0000}" name="Column7332"/>
    <tableColumn id="7346" xr3:uid="{00000000-0010-0000-0000-0000B21C0000}" name="Column7333"/>
    <tableColumn id="7347" xr3:uid="{00000000-0010-0000-0000-0000B31C0000}" name="Column7334"/>
    <tableColumn id="7348" xr3:uid="{00000000-0010-0000-0000-0000B41C0000}" name="Column7335"/>
    <tableColumn id="7349" xr3:uid="{00000000-0010-0000-0000-0000B51C0000}" name="Column7336"/>
    <tableColumn id="7350" xr3:uid="{00000000-0010-0000-0000-0000B61C0000}" name="Column7337"/>
    <tableColumn id="7351" xr3:uid="{00000000-0010-0000-0000-0000B71C0000}" name="Column7338"/>
    <tableColumn id="7352" xr3:uid="{00000000-0010-0000-0000-0000B81C0000}" name="Column7339"/>
    <tableColumn id="7353" xr3:uid="{00000000-0010-0000-0000-0000B91C0000}" name="Column7340"/>
    <tableColumn id="7354" xr3:uid="{00000000-0010-0000-0000-0000BA1C0000}" name="Column7341"/>
    <tableColumn id="7355" xr3:uid="{00000000-0010-0000-0000-0000BB1C0000}" name="Column7342"/>
    <tableColumn id="7356" xr3:uid="{00000000-0010-0000-0000-0000BC1C0000}" name="Column7343"/>
    <tableColumn id="7357" xr3:uid="{00000000-0010-0000-0000-0000BD1C0000}" name="Column7344"/>
    <tableColumn id="7358" xr3:uid="{00000000-0010-0000-0000-0000BE1C0000}" name="Column7345"/>
    <tableColumn id="7359" xr3:uid="{00000000-0010-0000-0000-0000BF1C0000}" name="Column7346"/>
    <tableColumn id="7360" xr3:uid="{00000000-0010-0000-0000-0000C01C0000}" name="Column7347"/>
    <tableColumn id="7361" xr3:uid="{00000000-0010-0000-0000-0000C11C0000}" name="Column7348"/>
    <tableColumn id="7362" xr3:uid="{00000000-0010-0000-0000-0000C21C0000}" name="Column7349"/>
    <tableColumn id="7363" xr3:uid="{00000000-0010-0000-0000-0000C31C0000}" name="Column7350"/>
    <tableColumn id="7364" xr3:uid="{00000000-0010-0000-0000-0000C41C0000}" name="Column7351"/>
    <tableColumn id="7365" xr3:uid="{00000000-0010-0000-0000-0000C51C0000}" name="Column7352"/>
    <tableColumn id="7366" xr3:uid="{00000000-0010-0000-0000-0000C61C0000}" name="Column7353"/>
    <tableColumn id="7367" xr3:uid="{00000000-0010-0000-0000-0000C71C0000}" name="Column7354"/>
    <tableColumn id="7368" xr3:uid="{00000000-0010-0000-0000-0000C81C0000}" name="Column7355"/>
    <tableColumn id="7369" xr3:uid="{00000000-0010-0000-0000-0000C91C0000}" name="Column7356"/>
    <tableColumn id="7370" xr3:uid="{00000000-0010-0000-0000-0000CA1C0000}" name="Column7357"/>
    <tableColumn id="7371" xr3:uid="{00000000-0010-0000-0000-0000CB1C0000}" name="Column7358"/>
    <tableColumn id="7372" xr3:uid="{00000000-0010-0000-0000-0000CC1C0000}" name="Column7359"/>
    <tableColumn id="7373" xr3:uid="{00000000-0010-0000-0000-0000CD1C0000}" name="Column7360"/>
    <tableColumn id="7374" xr3:uid="{00000000-0010-0000-0000-0000CE1C0000}" name="Column7361"/>
    <tableColumn id="7375" xr3:uid="{00000000-0010-0000-0000-0000CF1C0000}" name="Column7362"/>
    <tableColumn id="7376" xr3:uid="{00000000-0010-0000-0000-0000D01C0000}" name="Column7363"/>
    <tableColumn id="7377" xr3:uid="{00000000-0010-0000-0000-0000D11C0000}" name="Column7364"/>
    <tableColumn id="7378" xr3:uid="{00000000-0010-0000-0000-0000D21C0000}" name="Column7365"/>
    <tableColumn id="7379" xr3:uid="{00000000-0010-0000-0000-0000D31C0000}" name="Column7366"/>
    <tableColumn id="7380" xr3:uid="{00000000-0010-0000-0000-0000D41C0000}" name="Column7367"/>
    <tableColumn id="7381" xr3:uid="{00000000-0010-0000-0000-0000D51C0000}" name="Column7368"/>
    <tableColumn id="7382" xr3:uid="{00000000-0010-0000-0000-0000D61C0000}" name="Column7369"/>
    <tableColumn id="7383" xr3:uid="{00000000-0010-0000-0000-0000D71C0000}" name="Column7370"/>
    <tableColumn id="7384" xr3:uid="{00000000-0010-0000-0000-0000D81C0000}" name="Column7371"/>
    <tableColumn id="7385" xr3:uid="{00000000-0010-0000-0000-0000D91C0000}" name="Column7372"/>
    <tableColumn id="7386" xr3:uid="{00000000-0010-0000-0000-0000DA1C0000}" name="Column7373"/>
    <tableColumn id="7387" xr3:uid="{00000000-0010-0000-0000-0000DB1C0000}" name="Column7374"/>
    <tableColumn id="7388" xr3:uid="{00000000-0010-0000-0000-0000DC1C0000}" name="Column7375"/>
    <tableColumn id="7389" xr3:uid="{00000000-0010-0000-0000-0000DD1C0000}" name="Column7376"/>
    <tableColumn id="7390" xr3:uid="{00000000-0010-0000-0000-0000DE1C0000}" name="Column7377"/>
    <tableColumn id="7391" xr3:uid="{00000000-0010-0000-0000-0000DF1C0000}" name="Column7378"/>
    <tableColumn id="7392" xr3:uid="{00000000-0010-0000-0000-0000E01C0000}" name="Column7379"/>
    <tableColumn id="7393" xr3:uid="{00000000-0010-0000-0000-0000E11C0000}" name="Column7380"/>
    <tableColumn id="7394" xr3:uid="{00000000-0010-0000-0000-0000E21C0000}" name="Column7381"/>
    <tableColumn id="7395" xr3:uid="{00000000-0010-0000-0000-0000E31C0000}" name="Column7382"/>
    <tableColumn id="7396" xr3:uid="{00000000-0010-0000-0000-0000E41C0000}" name="Column7383"/>
    <tableColumn id="7397" xr3:uid="{00000000-0010-0000-0000-0000E51C0000}" name="Column7384"/>
    <tableColumn id="7398" xr3:uid="{00000000-0010-0000-0000-0000E61C0000}" name="Column7385"/>
    <tableColumn id="7399" xr3:uid="{00000000-0010-0000-0000-0000E71C0000}" name="Column7386"/>
    <tableColumn id="7400" xr3:uid="{00000000-0010-0000-0000-0000E81C0000}" name="Column7387"/>
    <tableColumn id="7401" xr3:uid="{00000000-0010-0000-0000-0000E91C0000}" name="Column7388"/>
    <tableColumn id="7402" xr3:uid="{00000000-0010-0000-0000-0000EA1C0000}" name="Column7389"/>
    <tableColumn id="7403" xr3:uid="{00000000-0010-0000-0000-0000EB1C0000}" name="Column7390"/>
    <tableColumn id="7404" xr3:uid="{00000000-0010-0000-0000-0000EC1C0000}" name="Column7391"/>
    <tableColumn id="7405" xr3:uid="{00000000-0010-0000-0000-0000ED1C0000}" name="Column7392"/>
    <tableColumn id="7406" xr3:uid="{00000000-0010-0000-0000-0000EE1C0000}" name="Column7393"/>
    <tableColumn id="7407" xr3:uid="{00000000-0010-0000-0000-0000EF1C0000}" name="Column7394"/>
    <tableColumn id="7408" xr3:uid="{00000000-0010-0000-0000-0000F01C0000}" name="Column7395"/>
    <tableColumn id="7409" xr3:uid="{00000000-0010-0000-0000-0000F11C0000}" name="Column7396"/>
    <tableColumn id="7410" xr3:uid="{00000000-0010-0000-0000-0000F21C0000}" name="Column7397"/>
    <tableColumn id="7411" xr3:uid="{00000000-0010-0000-0000-0000F31C0000}" name="Column7398"/>
    <tableColumn id="7412" xr3:uid="{00000000-0010-0000-0000-0000F41C0000}" name="Column7399"/>
    <tableColumn id="7413" xr3:uid="{00000000-0010-0000-0000-0000F51C0000}" name="Column7400"/>
    <tableColumn id="7414" xr3:uid="{00000000-0010-0000-0000-0000F61C0000}" name="Column7401"/>
    <tableColumn id="7415" xr3:uid="{00000000-0010-0000-0000-0000F71C0000}" name="Column7402"/>
    <tableColumn id="7416" xr3:uid="{00000000-0010-0000-0000-0000F81C0000}" name="Column7403"/>
    <tableColumn id="7417" xr3:uid="{00000000-0010-0000-0000-0000F91C0000}" name="Column7404"/>
    <tableColumn id="7418" xr3:uid="{00000000-0010-0000-0000-0000FA1C0000}" name="Column7405"/>
    <tableColumn id="7419" xr3:uid="{00000000-0010-0000-0000-0000FB1C0000}" name="Column7406"/>
    <tableColumn id="7420" xr3:uid="{00000000-0010-0000-0000-0000FC1C0000}" name="Column7407"/>
    <tableColumn id="7421" xr3:uid="{00000000-0010-0000-0000-0000FD1C0000}" name="Column7408"/>
    <tableColumn id="7422" xr3:uid="{00000000-0010-0000-0000-0000FE1C0000}" name="Column7409"/>
    <tableColumn id="7423" xr3:uid="{00000000-0010-0000-0000-0000FF1C0000}" name="Column7410"/>
    <tableColumn id="7424" xr3:uid="{00000000-0010-0000-0000-0000001D0000}" name="Column7411"/>
    <tableColumn id="7425" xr3:uid="{00000000-0010-0000-0000-0000011D0000}" name="Column7412"/>
    <tableColumn id="7426" xr3:uid="{00000000-0010-0000-0000-0000021D0000}" name="Column7413"/>
    <tableColumn id="7427" xr3:uid="{00000000-0010-0000-0000-0000031D0000}" name="Column7414"/>
    <tableColumn id="7428" xr3:uid="{00000000-0010-0000-0000-0000041D0000}" name="Column7415"/>
    <tableColumn id="7429" xr3:uid="{00000000-0010-0000-0000-0000051D0000}" name="Column7416"/>
    <tableColumn id="7430" xr3:uid="{00000000-0010-0000-0000-0000061D0000}" name="Column7417"/>
    <tableColumn id="7431" xr3:uid="{00000000-0010-0000-0000-0000071D0000}" name="Column7418"/>
    <tableColumn id="7432" xr3:uid="{00000000-0010-0000-0000-0000081D0000}" name="Column7419"/>
    <tableColumn id="7433" xr3:uid="{00000000-0010-0000-0000-0000091D0000}" name="Column7420"/>
    <tableColumn id="7434" xr3:uid="{00000000-0010-0000-0000-00000A1D0000}" name="Column7421"/>
    <tableColumn id="7435" xr3:uid="{00000000-0010-0000-0000-00000B1D0000}" name="Column7422"/>
    <tableColumn id="7436" xr3:uid="{00000000-0010-0000-0000-00000C1D0000}" name="Column7423"/>
    <tableColumn id="7437" xr3:uid="{00000000-0010-0000-0000-00000D1D0000}" name="Column7424"/>
    <tableColumn id="7438" xr3:uid="{00000000-0010-0000-0000-00000E1D0000}" name="Column7425"/>
    <tableColumn id="7439" xr3:uid="{00000000-0010-0000-0000-00000F1D0000}" name="Column7426"/>
    <tableColumn id="7440" xr3:uid="{00000000-0010-0000-0000-0000101D0000}" name="Column7427"/>
    <tableColumn id="7441" xr3:uid="{00000000-0010-0000-0000-0000111D0000}" name="Column7428"/>
    <tableColumn id="7442" xr3:uid="{00000000-0010-0000-0000-0000121D0000}" name="Column7429"/>
    <tableColumn id="7443" xr3:uid="{00000000-0010-0000-0000-0000131D0000}" name="Column7430"/>
    <tableColumn id="7444" xr3:uid="{00000000-0010-0000-0000-0000141D0000}" name="Column7431"/>
    <tableColumn id="7445" xr3:uid="{00000000-0010-0000-0000-0000151D0000}" name="Column7432"/>
    <tableColumn id="7446" xr3:uid="{00000000-0010-0000-0000-0000161D0000}" name="Column7433"/>
    <tableColumn id="7447" xr3:uid="{00000000-0010-0000-0000-0000171D0000}" name="Column7434"/>
    <tableColumn id="7448" xr3:uid="{00000000-0010-0000-0000-0000181D0000}" name="Column7435"/>
    <tableColumn id="7449" xr3:uid="{00000000-0010-0000-0000-0000191D0000}" name="Column7436"/>
    <tableColumn id="7450" xr3:uid="{00000000-0010-0000-0000-00001A1D0000}" name="Column7437"/>
    <tableColumn id="7451" xr3:uid="{00000000-0010-0000-0000-00001B1D0000}" name="Column7438"/>
    <tableColumn id="7452" xr3:uid="{00000000-0010-0000-0000-00001C1D0000}" name="Column7439"/>
    <tableColumn id="7453" xr3:uid="{00000000-0010-0000-0000-00001D1D0000}" name="Column7440"/>
    <tableColumn id="7454" xr3:uid="{00000000-0010-0000-0000-00001E1D0000}" name="Column7441"/>
    <tableColumn id="7455" xr3:uid="{00000000-0010-0000-0000-00001F1D0000}" name="Column7442"/>
    <tableColumn id="7456" xr3:uid="{00000000-0010-0000-0000-0000201D0000}" name="Column7443"/>
    <tableColumn id="7457" xr3:uid="{00000000-0010-0000-0000-0000211D0000}" name="Column7444"/>
    <tableColumn id="7458" xr3:uid="{00000000-0010-0000-0000-0000221D0000}" name="Column7445"/>
    <tableColumn id="7459" xr3:uid="{00000000-0010-0000-0000-0000231D0000}" name="Column7446"/>
    <tableColumn id="7460" xr3:uid="{00000000-0010-0000-0000-0000241D0000}" name="Column7447"/>
    <tableColumn id="7461" xr3:uid="{00000000-0010-0000-0000-0000251D0000}" name="Column7448"/>
    <tableColumn id="7462" xr3:uid="{00000000-0010-0000-0000-0000261D0000}" name="Column7449"/>
    <tableColumn id="7463" xr3:uid="{00000000-0010-0000-0000-0000271D0000}" name="Column7450"/>
    <tableColumn id="7464" xr3:uid="{00000000-0010-0000-0000-0000281D0000}" name="Column7451"/>
    <tableColumn id="7465" xr3:uid="{00000000-0010-0000-0000-0000291D0000}" name="Column7452"/>
    <tableColumn id="7466" xr3:uid="{00000000-0010-0000-0000-00002A1D0000}" name="Column7453"/>
    <tableColumn id="7467" xr3:uid="{00000000-0010-0000-0000-00002B1D0000}" name="Column7454"/>
    <tableColumn id="7468" xr3:uid="{00000000-0010-0000-0000-00002C1D0000}" name="Column7455"/>
    <tableColumn id="7469" xr3:uid="{00000000-0010-0000-0000-00002D1D0000}" name="Column7456"/>
    <tableColumn id="7470" xr3:uid="{00000000-0010-0000-0000-00002E1D0000}" name="Column7457"/>
    <tableColumn id="7471" xr3:uid="{00000000-0010-0000-0000-00002F1D0000}" name="Column7458"/>
    <tableColumn id="7472" xr3:uid="{00000000-0010-0000-0000-0000301D0000}" name="Column7459"/>
    <tableColumn id="7473" xr3:uid="{00000000-0010-0000-0000-0000311D0000}" name="Column7460"/>
    <tableColumn id="7474" xr3:uid="{00000000-0010-0000-0000-0000321D0000}" name="Column7461"/>
    <tableColumn id="7475" xr3:uid="{00000000-0010-0000-0000-0000331D0000}" name="Column7462"/>
    <tableColumn id="7476" xr3:uid="{00000000-0010-0000-0000-0000341D0000}" name="Column7463"/>
    <tableColumn id="7477" xr3:uid="{00000000-0010-0000-0000-0000351D0000}" name="Column7464"/>
    <tableColumn id="7478" xr3:uid="{00000000-0010-0000-0000-0000361D0000}" name="Column7465"/>
    <tableColumn id="7479" xr3:uid="{00000000-0010-0000-0000-0000371D0000}" name="Column7466"/>
    <tableColumn id="7480" xr3:uid="{00000000-0010-0000-0000-0000381D0000}" name="Column7467"/>
    <tableColumn id="7481" xr3:uid="{00000000-0010-0000-0000-0000391D0000}" name="Column7468"/>
    <tableColumn id="7482" xr3:uid="{00000000-0010-0000-0000-00003A1D0000}" name="Column7469"/>
    <tableColumn id="7483" xr3:uid="{00000000-0010-0000-0000-00003B1D0000}" name="Column7470"/>
    <tableColumn id="7484" xr3:uid="{00000000-0010-0000-0000-00003C1D0000}" name="Column7471"/>
    <tableColumn id="7485" xr3:uid="{00000000-0010-0000-0000-00003D1D0000}" name="Column7472"/>
    <tableColumn id="7486" xr3:uid="{00000000-0010-0000-0000-00003E1D0000}" name="Column7473"/>
    <tableColumn id="7487" xr3:uid="{00000000-0010-0000-0000-00003F1D0000}" name="Column7474"/>
    <tableColumn id="7488" xr3:uid="{00000000-0010-0000-0000-0000401D0000}" name="Column7475"/>
    <tableColumn id="7489" xr3:uid="{00000000-0010-0000-0000-0000411D0000}" name="Column7476"/>
    <tableColumn id="7490" xr3:uid="{00000000-0010-0000-0000-0000421D0000}" name="Column7477"/>
    <tableColumn id="7491" xr3:uid="{00000000-0010-0000-0000-0000431D0000}" name="Column7478"/>
    <tableColumn id="7492" xr3:uid="{00000000-0010-0000-0000-0000441D0000}" name="Column7479"/>
    <tableColumn id="7493" xr3:uid="{00000000-0010-0000-0000-0000451D0000}" name="Column7480"/>
    <tableColumn id="7494" xr3:uid="{00000000-0010-0000-0000-0000461D0000}" name="Column7481"/>
    <tableColumn id="7495" xr3:uid="{00000000-0010-0000-0000-0000471D0000}" name="Column7482"/>
    <tableColumn id="7496" xr3:uid="{00000000-0010-0000-0000-0000481D0000}" name="Column7483"/>
    <tableColumn id="7497" xr3:uid="{00000000-0010-0000-0000-0000491D0000}" name="Column7484"/>
    <tableColumn id="7498" xr3:uid="{00000000-0010-0000-0000-00004A1D0000}" name="Column7485"/>
    <tableColumn id="7499" xr3:uid="{00000000-0010-0000-0000-00004B1D0000}" name="Column7486"/>
    <tableColumn id="7500" xr3:uid="{00000000-0010-0000-0000-00004C1D0000}" name="Column7487"/>
    <tableColumn id="7501" xr3:uid="{00000000-0010-0000-0000-00004D1D0000}" name="Column7488"/>
    <tableColumn id="7502" xr3:uid="{00000000-0010-0000-0000-00004E1D0000}" name="Column7489"/>
    <tableColumn id="7503" xr3:uid="{00000000-0010-0000-0000-00004F1D0000}" name="Column7490"/>
    <tableColumn id="7504" xr3:uid="{00000000-0010-0000-0000-0000501D0000}" name="Column7491"/>
    <tableColumn id="7505" xr3:uid="{00000000-0010-0000-0000-0000511D0000}" name="Column7492"/>
    <tableColumn id="7506" xr3:uid="{00000000-0010-0000-0000-0000521D0000}" name="Column7493"/>
    <tableColumn id="7507" xr3:uid="{00000000-0010-0000-0000-0000531D0000}" name="Column7494"/>
    <tableColumn id="7508" xr3:uid="{00000000-0010-0000-0000-0000541D0000}" name="Column7495"/>
    <tableColumn id="7509" xr3:uid="{00000000-0010-0000-0000-0000551D0000}" name="Column7496"/>
    <tableColumn id="7510" xr3:uid="{00000000-0010-0000-0000-0000561D0000}" name="Column7497"/>
    <tableColumn id="7511" xr3:uid="{00000000-0010-0000-0000-0000571D0000}" name="Column7498"/>
    <tableColumn id="7512" xr3:uid="{00000000-0010-0000-0000-0000581D0000}" name="Column7499"/>
    <tableColumn id="7513" xr3:uid="{00000000-0010-0000-0000-0000591D0000}" name="Column7500"/>
    <tableColumn id="7514" xr3:uid="{00000000-0010-0000-0000-00005A1D0000}" name="Column7501"/>
    <tableColumn id="7515" xr3:uid="{00000000-0010-0000-0000-00005B1D0000}" name="Column7502"/>
    <tableColumn id="7516" xr3:uid="{00000000-0010-0000-0000-00005C1D0000}" name="Column7503"/>
    <tableColumn id="7517" xr3:uid="{00000000-0010-0000-0000-00005D1D0000}" name="Column7504"/>
    <tableColumn id="7518" xr3:uid="{00000000-0010-0000-0000-00005E1D0000}" name="Column7505"/>
    <tableColumn id="7519" xr3:uid="{00000000-0010-0000-0000-00005F1D0000}" name="Column7506"/>
    <tableColumn id="7520" xr3:uid="{00000000-0010-0000-0000-0000601D0000}" name="Column7507"/>
    <tableColumn id="7521" xr3:uid="{00000000-0010-0000-0000-0000611D0000}" name="Column7508"/>
    <tableColumn id="7522" xr3:uid="{00000000-0010-0000-0000-0000621D0000}" name="Column7509"/>
    <tableColumn id="7523" xr3:uid="{00000000-0010-0000-0000-0000631D0000}" name="Column7510"/>
    <tableColumn id="7524" xr3:uid="{00000000-0010-0000-0000-0000641D0000}" name="Column7511"/>
    <tableColumn id="7525" xr3:uid="{00000000-0010-0000-0000-0000651D0000}" name="Column7512"/>
    <tableColumn id="7526" xr3:uid="{00000000-0010-0000-0000-0000661D0000}" name="Column7513"/>
    <tableColumn id="7527" xr3:uid="{00000000-0010-0000-0000-0000671D0000}" name="Column7514"/>
    <tableColumn id="7528" xr3:uid="{00000000-0010-0000-0000-0000681D0000}" name="Column7515"/>
    <tableColumn id="7529" xr3:uid="{00000000-0010-0000-0000-0000691D0000}" name="Column7516"/>
    <tableColumn id="7530" xr3:uid="{00000000-0010-0000-0000-00006A1D0000}" name="Column7517"/>
    <tableColumn id="7531" xr3:uid="{00000000-0010-0000-0000-00006B1D0000}" name="Column7518"/>
    <tableColumn id="7532" xr3:uid="{00000000-0010-0000-0000-00006C1D0000}" name="Column7519"/>
    <tableColumn id="7533" xr3:uid="{00000000-0010-0000-0000-00006D1D0000}" name="Column7520"/>
    <tableColumn id="7534" xr3:uid="{00000000-0010-0000-0000-00006E1D0000}" name="Column7521"/>
    <tableColumn id="7535" xr3:uid="{00000000-0010-0000-0000-00006F1D0000}" name="Column7522"/>
    <tableColumn id="7536" xr3:uid="{00000000-0010-0000-0000-0000701D0000}" name="Column7523"/>
    <tableColumn id="7537" xr3:uid="{00000000-0010-0000-0000-0000711D0000}" name="Column7524"/>
    <tableColumn id="7538" xr3:uid="{00000000-0010-0000-0000-0000721D0000}" name="Column7525"/>
    <tableColumn id="7539" xr3:uid="{00000000-0010-0000-0000-0000731D0000}" name="Column7526"/>
    <tableColumn id="7540" xr3:uid="{00000000-0010-0000-0000-0000741D0000}" name="Column7527"/>
    <tableColumn id="7541" xr3:uid="{00000000-0010-0000-0000-0000751D0000}" name="Column7528"/>
    <tableColumn id="7542" xr3:uid="{00000000-0010-0000-0000-0000761D0000}" name="Column7529"/>
    <tableColumn id="7543" xr3:uid="{00000000-0010-0000-0000-0000771D0000}" name="Column7530"/>
    <tableColumn id="7544" xr3:uid="{00000000-0010-0000-0000-0000781D0000}" name="Column7531"/>
    <tableColumn id="7545" xr3:uid="{00000000-0010-0000-0000-0000791D0000}" name="Column7532"/>
    <tableColumn id="7546" xr3:uid="{00000000-0010-0000-0000-00007A1D0000}" name="Column7533"/>
    <tableColumn id="7547" xr3:uid="{00000000-0010-0000-0000-00007B1D0000}" name="Column7534"/>
    <tableColumn id="7548" xr3:uid="{00000000-0010-0000-0000-00007C1D0000}" name="Column7535"/>
    <tableColumn id="7549" xr3:uid="{00000000-0010-0000-0000-00007D1D0000}" name="Column7536"/>
    <tableColumn id="7550" xr3:uid="{00000000-0010-0000-0000-00007E1D0000}" name="Column7537"/>
    <tableColumn id="7551" xr3:uid="{00000000-0010-0000-0000-00007F1D0000}" name="Column7538"/>
    <tableColumn id="7552" xr3:uid="{00000000-0010-0000-0000-0000801D0000}" name="Column7539"/>
    <tableColumn id="7553" xr3:uid="{00000000-0010-0000-0000-0000811D0000}" name="Column7540"/>
    <tableColumn id="7554" xr3:uid="{00000000-0010-0000-0000-0000821D0000}" name="Column7541"/>
    <tableColumn id="7555" xr3:uid="{00000000-0010-0000-0000-0000831D0000}" name="Column7542"/>
    <tableColumn id="7556" xr3:uid="{00000000-0010-0000-0000-0000841D0000}" name="Column7543"/>
    <tableColumn id="7557" xr3:uid="{00000000-0010-0000-0000-0000851D0000}" name="Column7544"/>
    <tableColumn id="7558" xr3:uid="{00000000-0010-0000-0000-0000861D0000}" name="Column7545"/>
    <tableColumn id="7559" xr3:uid="{00000000-0010-0000-0000-0000871D0000}" name="Column7546"/>
    <tableColumn id="7560" xr3:uid="{00000000-0010-0000-0000-0000881D0000}" name="Column7547"/>
    <tableColumn id="7561" xr3:uid="{00000000-0010-0000-0000-0000891D0000}" name="Column7548"/>
    <tableColumn id="7562" xr3:uid="{00000000-0010-0000-0000-00008A1D0000}" name="Column7549"/>
    <tableColumn id="7563" xr3:uid="{00000000-0010-0000-0000-00008B1D0000}" name="Column7550"/>
    <tableColumn id="7564" xr3:uid="{00000000-0010-0000-0000-00008C1D0000}" name="Column7551"/>
    <tableColumn id="7565" xr3:uid="{00000000-0010-0000-0000-00008D1D0000}" name="Column7552"/>
    <tableColumn id="7566" xr3:uid="{00000000-0010-0000-0000-00008E1D0000}" name="Column7553"/>
    <tableColumn id="7567" xr3:uid="{00000000-0010-0000-0000-00008F1D0000}" name="Column7554"/>
    <tableColumn id="7568" xr3:uid="{00000000-0010-0000-0000-0000901D0000}" name="Column7555"/>
    <tableColumn id="7569" xr3:uid="{00000000-0010-0000-0000-0000911D0000}" name="Column7556"/>
    <tableColumn id="7570" xr3:uid="{00000000-0010-0000-0000-0000921D0000}" name="Column7557"/>
    <tableColumn id="7571" xr3:uid="{00000000-0010-0000-0000-0000931D0000}" name="Column7558"/>
    <tableColumn id="7572" xr3:uid="{00000000-0010-0000-0000-0000941D0000}" name="Column7559"/>
    <tableColumn id="7573" xr3:uid="{00000000-0010-0000-0000-0000951D0000}" name="Column7560"/>
    <tableColumn id="7574" xr3:uid="{00000000-0010-0000-0000-0000961D0000}" name="Column7561"/>
    <tableColumn id="7575" xr3:uid="{00000000-0010-0000-0000-0000971D0000}" name="Column7562"/>
    <tableColumn id="7576" xr3:uid="{00000000-0010-0000-0000-0000981D0000}" name="Column7563"/>
    <tableColumn id="7577" xr3:uid="{00000000-0010-0000-0000-0000991D0000}" name="Column7564"/>
    <tableColumn id="7578" xr3:uid="{00000000-0010-0000-0000-00009A1D0000}" name="Column7565"/>
    <tableColumn id="7579" xr3:uid="{00000000-0010-0000-0000-00009B1D0000}" name="Column7566"/>
    <tableColumn id="7580" xr3:uid="{00000000-0010-0000-0000-00009C1D0000}" name="Column7567"/>
    <tableColumn id="7581" xr3:uid="{00000000-0010-0000-0000-00009D1D0000}" name="Column7568"/>
    <tableColumn id="7582" xr3:uid="{00000000-0010-0000-0000-00009E1D0000}" name="Column7569"/>
    <tableColumn id="7583" xr3:uid="{00000000-0010-0000-0000-00009F1D0000}" name="Column7570"/>
    <tableColumn id="7584" xr3:uid="{00000000-0010-0000-0000-0000A01D0000}" name="Column7571"/>
    <tableColumn id="7585" xr3:uid="{00000000-0010-0000-0000-0000A11D0000}" name="Column7572"/>
    <tableColumn id="7586" xr3:uid="{00000000-0010-0000-0000-0000A21D0000}" name="Column7573"/>
    <tableColumn id="7587" xr3:uid="{00000000-0010-0000-0000-0000A31D0000}" name="Column7574"/>
    <tableColumn id="7588" xr3:uid="{00000000-0010-0000-0000-0000A41D0000}" name="Column7575"/>
    <tableColumn id="7589" xr3:uid="{00000000-0010-0000-0000-0000A51D0000}" name="Column7576"/>
    <tableColumn id="7590" xr3:uid="{00000000-0010-0000-0000-0000A61D0000}" name="Column7577"/>
    <tableColumn id="7591" xr3:uid="{00000000-0010-0000-0000-0000A71D0000}" name="Column7578"/>
    <tableColumn id="7592" xr3:uid="{00000000-0010-0000-0000-0000A81D0000}" name="Column7579"/>
    <tableColumn id="7593" xr3:uid="{00000000-0010-0000-0000-0000A91D0000}" name="Column7580"/>
    <tableColumn id="7594" xr3:uid="{00000000-0010-0000-0000-0000AA1D0000}" name="Column7581"/>
    <tableColumn id="7595" xr3:uid="{00000000-0010-0000-0000-0000AB1D0000}" name="Column7582"/>
    <tableColumn id="7596" xr3:uid="{00000000-0010-0000-0000-0000AC1D0000}" name="Column7583"/>
    <tableColumn id="7597" xr3:uid="{00000000-0010-0000-0000-0000AD1D0000}" name="Column7584"/>
    <tableColumn id="7598" xr3:uid="{00000000-0010-0000-0000-0000AE1D0000}" name="Column7585"/>
    <tableColumn id="7599" xr3:uid="{00000000-0010-0000-0000-0000AF1D0000}" name="Column7586"/>
    <tableColumn id="7600" xr3:uid="{00000000-0010-0000-0000-0000B01D0000}" name="Column7587"/>
    <tableColumn id="7601" xr3:uid="{00000000-0010-0000-0000-0000B11D0000}" name="Column7588"/>
    <tableColumn id="7602" xr3:uid="{00000000-0010-0000-0000-0000B21D0000}" name="Column7589"/>
    <tableColumn id="7603" xr3:uid="{00000000-0010-0000-0000-0000B31D0000}" name="Column7590"/>
    <tableColumn id="7604" xr3:uid="{00000000-0010-0000-0000-0000B41D0000}" name="Column7591"/>
    <tableColumn id="7605" xr3:uid="{00000000-0010-0000-0000-0000B51D0000}" name="Column7592"/>
    <tableColumn id="7606" xr3:uid="{00000000-0010-0000-0000-0000B61D0000}" name="Column7593"/>
    <tableColumn id="7607" xr3:uid="{00000000-0010-0000-0000-0000B71D0000}" name="Column7594"/>
    <tableColumn id="7608" xr3:uid="{00000000-0010-0000-0000-0000B81D0000}" name="Column7595"/>
    <tableColumn id="7609" xr3:uid="{00000000-0010-0000-0000-0000B91D0000}" name="Column7596"/>
    <tableColumn id="7610" xr3:uid="{00000000-0010-0000-0000-0000BA1D0000}" name="Column7597"/>
    <tableColumn id="7611" xr3:uid="{00000000-0010-0000-0000-0000BB1D0000}" name="Column7598"/>
    <tableColumn id="7612" xr3:uid="{00000000-0010-0000-0000-0000BC1D0000}" name="Column7599"/>
    <tableColumn id="7613" xr3:uid="{00000000-0010-0000-0000-0000BD1D0000}" name="Column7600"/>
    <tableColumn id="7614" xr3:uid="{00000000-0010-0000-0000-0000BE1D0000}" name="Column7601"/>
    <tableColumn id="7615" xr3:uid="{00000000-0010-0000-0000-0000BF1D0000}" name="Column7602"/>
    <tableColumn id="7616" xr3:uid="{00000000-0010-0000-0000-0000C01D0000}" name="Column7603"/>
    <tableColumn id="7617" xr3:uid="{00000000-0010-0000-0000-0000C11D0000}" name="Column7604"/>
    <tableColumn id="7618" xr3:uid="{00000000-0010-0000-0000-0000C21D0000}" name="Column7605"/>
    <tableColumn id="7619" xr3:uid="{00000000-0010-0000-0000-0000C31D0000}" name="Column7606"/>
    <tableColumn id="7620" xr3:uid="{00000000-0010-0000-0000-0000C41D0000}" name="Column7607"/>
    <tableColumn id="7621" xr3:uid="{00000000-0010-0000-0000-0000C51D0000}" name="Column7608"/>
    <tableColumn id="7622" xr3:uid="{00000000-0010-0000-0000-0000C61D0000}" name="Column7609"/>
    <tableColumn id="7623" xr3:uid="{00000000-0010-0000-0000-0000C71D0000}" name="Column7610"/>
    <tableColumn id="7624" xr3:uid="{00000000-0010-0000-0000-0000C81D0000}" name="Column7611"/>
    <tableColumn id="7625" xr3:uid="{00000000-0010-0000-0000-0000C91D0000}" name="Column7612"/>
    <tableColumn id="7626" xr3:uid="{00000000-0010-0000-0000-0000CA1D0000}" name="Column7613"/>
    <tableColumn id="7627" xr3:uid="{00000000-0010-0000-0000-0000CB1D0000}" name="Column7614"/>
    <tableColumn id="7628" xr3:uid="{00000000-0010-0000-0000-0000CC1D0000}" name="Column7615"/>
    <tableColumn id="7629" xr3:uid="{00000000-0010-0000-0000-0000CD1D0000}" name="Column7616"/>
    <tableColumn id="7630" xr3:uid="{00000000-0010-0000-0000-0000CE1D0000}" name="Column7617"/>
    <tableColumn id="7631" xr3:uid="{00000000-0010-0000-0000-0000CF1D0000}" name="Column7618"/>
    <tableColumn id="7632" xr3:uid="{00000000-0010-0000-0000-0000D01D0000}" name="Column7619"/>
    <tableColumn id="7633" xr3:uid="{00000000-0010-0000-0000-0000D11D0000}" name="Column7620"/>
    <tableColumn id="7634" xr3:uid="{00000000-0010-0000-0000-0000D21D0000}" name="Column7621"/>
    <tableColumn id="7635" xr3:uid="{00000000-0010-0000-0000-0000D31D0000}" name="Column7622"/>
    <tableColumn id="7636" xr3:uid="{00000000-0010-0000-0000-0000D41D0000}" name="Column7623"/>
    <tableColumn id="7637" xr3:uid="{00000000-0010-0000-0000-0000D51D0000}" name="Column7624"/>
    <tableColumn id="7638" xr3:uid="{00000000-0010-0000-0000-0000D61D0000}" name="Column7625"/>
    <tableColumn id="7639" xr3:uid="{00000000-0010-0000-0000-0000D71D0000}" name="Column7626"/>
    <tableColumn id="7640" xr3:uid="{00000000-0010-0000-0000-0000D81D0000}" name="Column7627"/>
    <tableColumn id="7641" xr3:uid="{00000000-0010-0000-0000-0000D91D0000}" name="Column7628"/>
    <tableColumn id="7642" xr3:uid="{00000000-0010-0000-0000-0000DA1D0000}" name="Column7629"/>
    <tableColumn id="7643" xr3:uid="{00000000-0010-0000-0000-0000DB1D0000}" name="Column7630"/>
    <tableColumn id="7644" xr3:uid="{00000000-0010-0000-0000-0000DC1D0000}" name="Column7631"/>
    <tableColumn id="7645" xr3:uid="{00000000-0010-0000-0000-0000DD1D0000}" name="Column7632"/>
    <tableColumn id="7646" xr3:uid="{00000000-0010-0000-0000-0000DE1D0000}" name="Column7633"/>
    <tableColumn id="7647" xr3:uid="{00000000-0010-0000-0000-0000DF1D0000}" name="Column7634"/>
    <tableColumn id="7648" xr3:uid="{00000000-0010-0000-0000-0000E01D0000}" name="Column7635"/>
    <tableColumn id="7649" xr3:uid="{00000000-0010-0000-0000-0000E11D0000}" name="Column7636"/>
    <tableColumn id="7650" xr3:uid="{00000000-0010-0000-0000-0000E21D0000}" name="Column7637"/>
    <tableColumn id="7651" xr3:uid="{00000000-0010-0000-0000-0000E31D0000}" name="Column7638"/>
    <tableColumn id="7652" xr3:uid="{00000000-0010-0000-0000-0000E41D0000}" name="Column7639"/>
    <tableColumn id="7653" xr3:uid="{00000000-0010-0000-0000-0000E51D0000}" name="Column7640"/>
    <tableColumn id="7654" xr3:uid="{00000000-0010-0000-0000-0000E61D0000}" name="Column7641"/>
    <tableColumn id="7655" xr3:uid="{00000000-0010-0000-0000-0000E71D0000}" name="Column7642"/>
    <tableColumn id="7656" xr3:uid="{00000000-0010-0000-0000-0000E81D0000}" name="Column7643"/>
    <tableColumn id="7657" xr3:uid="{00000000-0010-0000-0000-0000E91D0000}" name="Column7644"/>
    <tableColumn id="7658" xr3:uid="{00000000-0010-0000-0000-0000EA1D0000}" name="Column7645"/>
    <tableColumn id="7659" xr3:uid="{00000000-0010-0000-0000-0000EB1D0000}" name="Column7646"/>
    <tableColumn id="7660" xr3:uid="{00000000-0010-0000-0000-0000EC1D0000}" name="Column7647"/>
    <tableColumn id="7661" xr3:uid="{00000000-0010-0000-0000-0000ED1D0000}" name="Column7648"/>
    <tableColumn id="7662" xr3:uid="{00000000-0010-0000-0000-0000EE1D0000}" name="Column7649"/>
    <tableColumn id="7663" xr3:uid="{00000000-0010-0000-0000-0000EF1D0000}" name="Column7650"/>
    <tableColumn id="7664" xr3:uid="{00000000-0010-0000-0000-0000F01D0000}" name="Column7651"/>
    <tableColumn id="7665" xr3:uid="{00000000-0010-0000-0000-0000F11D0000}" name="Column7652"/>
    <tableColumn id="7666" xr3:uid="{00000000-0010-0000-0000-0000F21D0000}" name="Column7653"/>
    <tableColumn id="7667" xr3:uid="{00000000-0010-0000-0000-0000F31D0000}" name="Column7654"/>
    <tableColumn id="7668" xr3:uid="{00000000-0010-0000-0000-0000F41D0000}" name="Column7655"/>
    <tableColumn id="7669" xr3:uid="{00000000-0010-0000-0000-0000F51D0000}" name="Column7656"/>
    <tableColumn id="7670" xr3:uid="{00000000-0010-0000-0000-0000F61D0000}" name="Column7657"/>
    <tableColumn id="7671" xr3:uid="{00000000-0010-0000-0000-0000F71D0000}" name="Column7658"/>
    <tableColumn id="7672" xr3:uid="{00000000-0010-0000-0000-0000F81D0000}" name="Column7659"/>
    <tableColumn id="7673" xr3:uid="{00000000-0010-0000-0000-0000F91D0000}" name="Column7660"/>
    <tableColumn id="7674" xr3:uid="{00000000-0010-0000-0000-0000FA1D0000}" name="Column7661"/>
    <tableColumn id="7675" xr3:uid="{00000000-0010-0000-0000-0000FB1D0000}" name="Column7662"/>
    <tableColumn id="7676" xr3:uid="{00000000-0010-0000-0000-0000FC1D0000}" name="Column7663"/>
    <tableColumn id="7677" xr3:uid="{00000000-0010-0000-0000-0000FD1D0000}" name="Column7664"/>
    <tableColumn id="7678" xr3:uid="{00000000-0010-0000-0000-0000FE1D0000}" name="Column7665"/>
    <tableColumn id="7679" xr3:uid="{00000000-0010-0000-0000-0000FF1D0000}" name="Column7666"/>
    <tableColumn id="7680" xr3:uid="{00000000-0010-0000-0000-0000001E0000}" name="Column7667"/>
    <tableColumn id="7681" xr3:uid="{00000000-0010-0000-0000-0000011E0000}" name="Column7668"/>
    <tableColumn id="7682" xr3:uid="{00000000-0010-0000-0000-0000021E0000}" name="Column7669"/>
    <tableColumn id="7683" xr3:uid="{00000000-0010-0000-0000-0000031E0000}" name="Column7670"/>
    <tableColumn id="7684" xr3:uid="{00000000-0010-0000-0000-0000041E0000}" name="Column7671"/>
    <tableColumn id="7685" xr3:uid="{00000000-0010-0000-0000-0000051E0000}" name="Column7672"/>
    <tableColumn id="7686" xr3:uid="{00000000-0010-0000-0000-0000061E0000}" name="Column7673"/>
    <tableColumn id="7687" xr3:uid="{00000000-0010-0000-0000-0000071E0000}" name="Column7674"/>
    <tableColumn id="7688" xr3:uid="{00000000-0010-0000-0000-0000081E0000}" name="Column7675"/>
    <tableColumn id="7689" xr3:uid="{00000000-0010-0000-0000-0000091E0000}" name="Column7676"/>
    <tableColumn id="7690" xr3:uid="{00000000-0010-0000-0000-00000A1E0000}" name="Column7677"/>
    <tableColumn id="7691" xr3:uid="{00000000-0010-0000-0000-00000B1E0000}" name="Column7678"/>
    <tableColumn id="7692" xr3:uid="{00000000-0010-0000-0000-00000C1E0000}" name="Column7679"/>
    <tableColumn id="7693" xr3:uid="{00000000-0010-0000-0000-00000D1E0000}" name="Column7680"/>
    <tableColumn id="7694" xr3:uid="{00000000-0010-0000-0000-00000E1E0000}" name="Column7681"/>
    <tableColumn id="7695" xr3:uid="{00000000-0010-0000-0000-00000F1E0000}" name="Column7682"/>
    <tableColumn id="7696" xr3:uid="{00000000-0010-0000-0000-0000101E0000}" name="Column7683"/>
    <tableColumn id="7697" xr3:uid="{00000000-0010-0000-0000-0000111E0000}" name="Column7684"/>
    <tableColumn id="7698" xr3:uid="{00000000-0010-0000-0000-0000121E0000}" name="Column7685"/>
    <tableColumn id="7699" xr3:uid="{00000000-0010-0000-0000-0000131E0000}" name="Column7686"/>
    <tableColumn id="7700" xr3:uid="{00000000-0010-0000-0000-0000141E0000}" name="Column7687"/>
    <tableColumn id="7701" xr3:uid="{00000000-0010-0000-0000-0000151E0000}" name="Column7688"/>
    <tableColumn id="7702" xr3:uid="{00000000-0010-0000-0000-0000161E0000}" name="Column7689"/>
    <tableColumn id="7703" xr3:uid="{00000000-0010-0000-0000-0000171E0000}" name="Column7690"/>
    <tableColumn id="7704" xr3:uid="{00000000-0010-0000-0000-0000181E0000}" name="Column7691"/>
    <tableColumn id="7705" xr3:uid="{00000000-0010-0000-0000-0000191E0000}" name="Column7692"/>
    <tableColumn id="7706" xr3:uid="{00000000-0010-0000-0000-00001A1E0000}" name="Column7693"/>
    <tableColumn id="7707" xr3:uid="{00000000-0010-0000-0000-00001B1E0000}" name="Column7694"/>
    <tableColumn id="7708" xr3:uid="{00000000-0010-0000-0000-00001C1E0000}" name="Column7695"/>
    <tableColumn id="7709" xr3:uid="{00000000-0010-0000-0000-00001D1E0000}" name="Column7696"/>
    <tableColumn id="7710" xr3:uid="{00000000-0010-0000-0000-00001E1E0000}" name="Column7697"/>
    <tableColumn id="7711" xr3:uid="{00000000-0010-0000-0000-00001F1E0000}" name="Column7698"/>
    <tableColumn id="7712" xr3:uid="{00000000-0010-0000-0000-0000201E0000}" name="Column7699"/>
    <tableColumn id="7713" xr3:uid="{00000000-0010-0000-0000-0000211E0000}" name="Column7700"/>
    <tableColumn id="7714" xr3:uid="{00000000-0010-0000-0000-0000221E0000}" name="Column7701"/>
    <tableColumn id="7715" xr3:uid="{00000000-0010-0000-0000-0000231E0000}" name="Column7702"/>
    <tableColumn id="7716" xr3:uid="{00000000-0010-0000-0000-0000241E0000}" name="Column7703"/>
    <tableColumn id="7717" xr3:uid="{00000000-0010-0000-0000-0000251E0000}" name="Column7704"/>
    <tableColumn id="7718" xr3:uid="{00000000-0010-0000-0000-0000261E0000}" name="Column7705"/>
    <tableColumn id="7719" xr3:uid="{00000000-0010-0000-0000-0000271E0000}" name="Column7706"/>
    <tableColumn id="7720" xr3:uid="{00000000-0010-0000-0000-0000281E0000}" name="Column7707"/>
    <tableColumn id="7721" xr3:uid="{00000000-0010-0000-0000-0000291E0000}" name="Column7708"/>
    <tableColumn id="7722" xr3:uid="{00000000-0010-0000-0000-00002A1E0000}" name="Column7709"/>
    <tableColumn id="7723" xr3:uid="{00000000-0010-0000-0000-00002B1E0000}" name="Column7710"/>
    <tableColumn id="7724" xr3:uid="{00000000-0010-0000-0000-00002C1E0000}" name="Column7711"/>
    <tableColumn id="7725" xr3:uid="{00000000-0010-0000-0000-00002D1E0000}" name="Column7712"/>
    <tableColumn id="7726" xr3:uid="{00000000-0010-0000-0000-00002E1E0000}" name="Column7713"/>
    <tableColumn id="7727" xr3:uid="{00000000-0010-0000-0000-00002F1E0000}" name="Column7714"/>
    <tableColumn id="7728" xr3:uid="{00000000-0010-0000-0000-0000301E0000}" name="Column7715"/>
    <tableColumn id="7729" xr3:uid="{00000000-0010-0000-0000-0000311E0000}" name="Column7716"/>
    <tableColumn id="7730" xr3:uid="{00000000-0010-0000-0000-0000321E0000}" name="Column7717"/>
    <tableColumn id="7731" xr3:uid="{00000000-0010-0000-0000-0000331E0000}" name="Column7718"/>
    <tableColumn id="7732" xr3:uid="{00000000-0010-0000-0000-0000341E0000}" name="Column7719"/>
    <tableColumn id="7733" xr3:uid="{00000000-0010-0000-0000-0000351E0000}" name="Column7720"/>
    <tableColumn id="7734" xr3:uid="{00000000-0010-0000-0000-0000361E0000}" name="Column7721"/>
    <tableColumn id="7735" xr3:uid="{00000000-0010-0000-0000-0000371E0000}" name="Column7722"/>
    <tableColumn id="7736" xr3:uid="{00000000-0010-0000-0000-0000381E0000}" name="Column7723"/>
    <tableColumn id="7737" xr3:uid="{00000000-0010-0000-0000-0000391E0000}" name="Column7724"/>
    <tableColumn id="7738" xr3:uid="{00000000-0010-0000-0000-00003A1E0000}" name="Column7725"/>
    <tableColumn id="7739" xr3:uid="{00000000-0010-0000-0000-00003B1E0000}" name="Column7726"/>
    <tableColumn id="7740" xr3:uid="{00000000-0010-0000-0000-00003C1E0000}" name="Column7727"/>
    <tableColumn id="7741" xr3:uid="{00000000-0010-0000-0000-00003D1E0000}" name="Column7728"/>
    <tableColumn id="7742" xr3:uid="{00000000-0010-0000-0000-00003E1E0000}" name="Column7729"/>
    <tableColumn id="7743" xr3:uid="{00000000-0010-0000-0000-00003F1E0000}" name="Column7730"/>
    <tableColumn id="7744" xr3:uid="{00000000-0010-0000-0000-0000401E0000}" name="Column7731"/>
    <tableColumn id="7745" xr3:uid="{00000000-0010-0000-0000-0000411E0000}" name="Column7732"/>
    <tableColumn id="7746" xr3:uid="{00000000-0010-0000-0000-0000421E0000}" name="Column7733"/>
    <tableColumn id="7747" xr3:uid="{00000000-0010-0000-0000-0000431E0000}" name="Column7734"/>
    <tableColumn id="7748" xr3:uid="{00000000-0010-0000-0000-0000441E0000}" name="Column7735"/>
    <tableColumn id="7749" xr3:uid="{00000000-0010-0000-0000-0000451E0000}" name="Column7736"/>
    <tableColumn id="7750" xr3:uid="{00000000-0010-0000-0000-0000461E0000}" name="Column7737"/>
    <tableColumn id="7751" xr3:uid="{00000000-0010-0000-0000-0000471E0000}" name="Column7738"/>
    <tableColumn id="7752" xr3:uid="{00000000-0010-0000-0000-0000481E0000}" name="Column7739"/>
    <tableColumn id="7753" xr3:uid="{00000000-0010-0000-0000-0000491E0000}" name="Column7740"/>
    <tableColumn id="7754" xr3:uid="{00000000-0010-0000-0000-00004A1E0000}" name="Column7741"/>
    <tableColumn id="7755" xr3:uid="{00000000-0010-0000-0000-00004B1E0000}" name="Column7742"/>
    <tableColumn id="7756" xr3:uid="{00000000-0010-0000-0000-00004C1E0000}" name="Column7743"/>
    <tableColumn id="7757" xr3:uid="{00000000-0010-0000-0000-00004D1E0000}" name="Column7744"/>
    <tableColumn id="7758" xr3:uid="{00000000-0010-0000-0000-00004E1E0000}" name="Column7745"/>
    <tableColumn id="7759" xr3:uid="{00000000-0010-0000-0000-00004F1E0000}" name="Column7746"/>
    <tableColumn id="7760" xr3:uid="{00000000-0010-0000-0000-0000501E0000}" name="Column7747"/>
    <tableColumn id="7761" xr3:uid="{00000000-0010-0000-0000-0000511E0000}" name="Column7748"/>
    <tableColumn id="7762" xr3:uid="{00000000-0010-0000-0000-0000521E0000}" name="Column7749"/>
    <tableColumn id="7763" xr3:uid="{00000000-0010-0000-0000-0000531E0000}" name="Column7750"/>
    <tableColumn id="7764" xr3:uid="{00000000-0010-0000-0000-0000541E0000}" name="Column7751"/>
    <tableColumn id="7765" xr3:uid="{00000000-0010-0000-0000-0000551E0000}" name="Column7752"/>
    <tableColumn id="7766" xr3:uid="{00000000-0010-0000-0000-0000561E0000}" name="Column7753"/>
    <tableColumn id="7767" xr3:uid="{00000000-0010-0000-0000-0000571E0000}" name="Column7754"/>
    <tableColumn id="7768" xr3:uid="{00000000-0010-0000-0000-0000581E0000}" name="Column7755"/>
    <tableColumn id="7769" xr3:uid="{00000000-0010-0000-0000-0000591E0000}" name="Column7756"/>
    <tableColumn id="7770" xr3:uid="{00000000-0010-0000-0000-00005A1E0000}" name="Column7757"/>
    <tableColumn id="7771" xr3:uid="{00000000-0010-0000-0000-00005B1E0000}" name="Column7758"/>
    <tableColumn id="7772" xr3:uid="{00000000-0010-0000-0000-00005C1E0000}" name="Column7759"/>
    <tableColumn id="7773" xr3:uid="{00000000-0010-0000-0000-00005D1E0000}" name="Column7760"/>
    <tableColumn id="7774" xr3:uid="{00000000-0010-0000-0000-00005E1E0000}" name="Column7761"/>
    <tableColumn id="7775" xr3:uid="{00000000-0010-0000-0000-00005F1E0000}" name="Column7762"/>
    <tableColumn id="7776" xr3:uid="{00000000-0010-0000-0000-0000601E0000}" name="Column7763"/>
    <tableColumn id="7777" xr3:uid="{00000000-0010-0000-0000-0000611E0000}" name="Column7764"/>
    <tableColumn id="7778" xr3:uid="{00000000-0010-0000-0000-0000621E0000}" name="Column7765"/>
    <tableColumn id="7779" xr3:uid="{00000000-0010-0000-0000-0000631E0000}" name="Column7766"/>
    <tableColumn id="7780" xr3:uid="{00000000-0010-0000-0000-0000641E0000}" name="Column7767"/>
    <tableColumn id="7781" xr3:uid="{00000000-0010-0000-0000-0000651E0000}" name="Column7768"/>
    <tableColumn id="7782" xr3:uid="{00000000-0010-0000-0000-0000661E0000}" name="Column7769"/>
    <tableColumn id="7783" xr3:uid="{00000000-0010-0000-0000-0000671E0000}" name="Column7770"/>
    <tableColumn id="7784" xr3:uid="{00000000-0010-0000-0000-0000681E0000}" name="Column7771"/>
    <tableColumn id="7785" xr3:uid="{00000000-0010-0000-0000-0000691E0000}" name="Column7772"/>
    <tableColumn id="7786" xr3:uid="{00000000-0010-0000-0000-00006A1E0000}" name="Column7773"/>
    <tableColumn id="7787" xr3:uid="{00000000-0010-0000-0000-00006B1E0000}" name="Column7774"/>
    <tableColumn id="7788" xr3:uid="{00000000-0010-0000-0000-00006C1E0000}" name="Column7775"/>
    <tableColumn id="7789" xr3:uid="{00000000-0010-0000-0000-00006D1E0000}" name="Column7776"/>
    <tableColumn id="7790" xr3:uid="{00000000-0010-0000-0000-00006E1E0000}" name="Column7777"/>
    <tableColumn id="7791" xr3:uid="{00000000-0010-0000-0000-00006F1E0000}" name="Column7778"/>
    <tableColumn id="7792" xr3:uid="{00000000-0010-0000-0000-0000701E0000}" name="Column7779"/>
    <tableColumn id="7793" xr3:uid="{00000000-0010-0000-0000-0000711E0000}" name="Column7780"/>
    <tableColumn id="7794" xr3:uid="{00000000-0010-0000-0000-0000721E0000}" name="Column7781"/>
    <tableColumn id="7795" xr3:uid="{00000000-0010-0000-0000-0000731E0000}" name="Column7782"/>
    <tableColumn id="7796" xr3:uid="{00000000-0010-0000-0000-0000741E0000}" name="Column7783"/>
    <tableColumn id="7797" xr3:uid="{00000000-0010-0000-0000-0000751E0000}" name="Column7784"/>
    <tableColumn id="7798" xr3:uid="{00000000-0010-0000-0000-0000761E0000}" name="Column7785"/>
    <tableColumn id="7799" xr3:uid="{00000000-0010-0000-0000-0000771E0000}" name="Column7786"/>
    <tableColumn id="7800" xr3:uid="{00000000-0010-0000-0000-0000781E0000}" name="Column7787"/>
    <tableColumn id="7801" xr3:uid="{00000000-0010-0000-0000-0000791E0000}" name="Column7788"/>
    <tableColumn id="7802" xr3:uid="{00000000-0010-0000-0000-00007A1E0000}" name="Column7789"/>
    <tableColumn id="7803" xr3:uid="{00000000-0010-0000-0000-00007B1E0000}" name="Column7790"/>
    <tableColumn id="7804" xr3:uid="{00000000-0010-0000-0000-00007C1E0000}" name="Column7791"/>
    <tableColumn id="7805" xr3:uid="{00000000-0010-0000-0000-00007D1E0000}" name="Column7792"/>
    <tableColumn id="7806" xr3:uid="{00000000-0010-0000-0000-00007E1E0000}" name="Column7793"/>
    <tableColumn id="7807" xr3:uid="{00000000-0010-0000-0000-00007F1E0000}" name="Column7794"/>
    <tableColumn id="7808" xr3:uid="{00000000-0010-0000-0000-0000801E0000}" name="Column7795"/>
    <tableColumn id="7809" xr3:uid="{00000000-0010-0000-0000-0000811E0000}" name="Column7796"/>
    <tableColumn id="7810" xr3:uid="{00000000-0010-0000-0000-0000821E0000}" name="Column7797"/>
    <tableColumn id="7811" xr3:uid="{00000000-0010-0000-0000-0000831E0000}" name="Column7798"/>
    <tableColumn id="7812" xr3:uid="{00000000-0010-0000-0000-0000841E0000}" name="Column7799"/>
    <tableColumn id="7813" xr3:uid="{00000000-0010-0000-0000-0000851E0000}" name="Column7800"/>
    <tableColumn id="7814" xr3:uid="{00000000-0010-0000-0000-0000861E0000}" name="Column7801"/>
    <tableColumn id="7815" xr3:uid="{00000000-0010-0000-0000-0000871E0000}" name="Column7802"/>
    <tableColumn id="7816" xr3:uid="{00000000-0010-0000-0000-0000881E0000}" name="Column7803"/>
    <tableColumn id="7817" xr3:uid="{00000000-0010-0000-0000-0000891E0000}" name="Column7804"/>
    <tableColumn id="7818" xr3:uid="{00000000-0010-0000-0000-00008A1E0000}" name="Column7805"/>
    <tableColumn id="7819" xr3:uid="{00000000-0010-0000-0000-00008B1E0000}" name="Column7806"/>
    <tableColumn id="7820" xr3:uid="{00000000-0010-0000-0000-00008C1E0000}" name="Column7807"/>
    <tableColumn id="7821" xr3:uid="{00000000-0010-0000-0000-00008D1E0000}" name="Column7808"/>
    <tableColumn id="7822" xr3:uid="{00000000-0010-0000-0000-00008E1E0000}" name="Column7809"/>
    <tableColumn id="7823" xr3:uid="{00000000-0010-0000-0000-00008F1E0000}" name="Column7810"/>
    <tableColumn id="7824" xr3:uid="{00000000-0010-0000-0000-0000901E0000}" name="Column7811"/>
    <tableColumn id="7825" xr3:uid="{00000000-0010-0000-0000-0000911E0000}" name="Column7812"/>
    <tableColumn id="7826" xr3:uid="{00000000-0010-0000-0000-0000921E0000}" name="Column7813"/>
    <tableColumn id="7827" xr3:uid="{00000000-0010-0000-0000-0000931E0000}" name="Column7814"/>
    <tableColumn id="7828" xr3:uid="{00000000-0010-0000-0000-0000941E0000}" name="Column7815"/>
    <tableColumn id="7829" xr3:uid="{00000000-0010-0000-0000-0000951E0000}" name="Column7816"/>
    <tableColumn id="7830" xr3:uid="{00000000-0010-0000-0000-0000961E0000}" name="Column7817"/>
    <tableColumn id="7831" xr3:uid="{00000000-0010-0000-0000-0000971E0000}" name="Column7818"/>
    <tableColumn id="7832" xr3:uid="{00000000-0010-0000-0000-0000981E0000}" name="Column7819"/>
    <tableColumn id="7833" xr3:uid="{00000000-0010-0000-0000-0000991E0000}" name="Column7820"/>
    <tableColumn id="7834" xr3:uid="{00000000-0010-0000-0000-00009A1E0000}" name="Column7821"/>
    <tableColumn id="7835" xr3:uid="{00000000-0010-0000-0000-00009B1E0000}" name="Column7822"/>
    <tableColumn id="7836" xr3:uid="{00000000-0010-0000-0000-00009C1E0000}" name="Column7823"/>
    <tableColumn id="7837" xr3:uid="{00000000-0010-0000-0000-00009D1E0000}" name="Column7824"/>
    <tableColumn id="7838" xr3:uid="{00000000-0010-0000-0000-00009E1E0000}" name="Column7825"/>
    <tableColumn id="7839" xr3:uid="{00000000-0010-0000-0000-00009F1E0000}" name="Column7826"/>
    <tableColumn id="7840" xr3:uid="{00000000-0010-0000-0000-0000A01E0000}" name="Column7827"/>
    <tableColumn id="7841" xr3:uid="{00000000-0010-0000-0000-0000A11E0000}" name="Column7828"/>
    <tableColumn id="7842" xr3:uid="{00000000-0010-0000-0000-0000A21E0000}" name="Column7829"/>
    <tableColumn id="7843" xr3:uid="{00000000-0010-0000-0000-0000A31E0000}" name="Column7830"/>
    <tableColumn id="7844" xr3:uid="{00000000-0010-0000-0000-0000A41E0000}" name="Column7831"/>
    <tableColumn id="7845" xr3:uid="{00000000-0010-0000-0000-0000A51E0000}" name="Column7832"/>
    <tableColumn id="7846" xr3:uid="{00000000-0010-0000-0000-0000A61E0000}" name="Column7833"/>
    <tableColumn id="7847" xr3:uid="{00000000-0010-0000-0000-0000A71E0000}" name="Column7834"/>
    <tableColumn id="7848" xr3:uid="{00000000-0010-0000-0000-0000A81E0000}" name="Column7835"/>
    <tableColumn id="7849" xr3:uid="{00000000-0010-0000-0000-0000A91E0000}" name="Column7836"/>
    <tableColumn id="7850" xr3:uid="{00000000-0010-0000-0000-0000AA1E0000}" name="Column7837"/>
    <tableColumn id="7851" xr3:uid="{00000000-0010-0000-0000-0000AB1E0000}" name="Column7838"/>
    <tableColumn id="7852" xr3:uid="{00000000-0010-0000-0000-0000AC1E0000}" name="Column7839"/>
    <tableColumn id="7853" xr3:uid="{00000000-0010-0000-0000-0000AD1E0000}" name="Column7840"/>
    <tableColumn id="7854" xr3:uid="{00000000-0010-0000-0000-0000AE1E0000}" name="Column7841"/>
    <tableColumn id="7855" xr3:uid="{00000000-0010-0000-0000-0000AF1E0000}" name="Column7842"/>
    <tableColumn id="7856" xr3:uid="{00000000-0010-0000-0000-0000B01E0000}" name="Column7843"/>
    <tableColumn id="7857" xr3:uid="{00000000-0010-0000-0000-0000B11E0000}" name="Column7844"/>
    <tableColumn id="7858" xr3:uid="{00000000-0010-0000-0000-0000B21E0000}" name="Column7845"/>
    <tableColumn id="7859" xr3:uid="{00000000-0010-0000-0000-0000B31E0000}" name="Column7846"/>
    <tableColumn id="7860" xr3:uid="{00000000-0010-0000-0000-0000B41E0000}" name="Column7847"/>
    <tableColumn id="7861" xr3:uid="{00000000-0010-0000-0000-0000B51E0000}" name="Column7848"/>
    <tableColumn id="7862" xr3:uid="{00000000-0010-0000-0000-0000B61E0000}" name="Column7849"/>
    <tableColumn id="7863" xr3:uid="{00000000-0010-0000-0000-0000B71E0000}" name="Column7850"/>
    <tableColumn id="7864" xr3:uid="{00000000-0010-0000-0000-0000B81E0000}" name="Column7851"/>
    <tableColumn id="7865" xr3:uid="{00000000-0010-0000-0000-0000B91E0000}" name="Column7852"/>
    <tableColumn id="7866" xr3:uid="{00000000-0010-0000-0000-0000BA1E0000}" name="Column7853"/>
    <tableColumn id="7867" xr3:uid="{00000000-0010-0000-0000-0000BB1E0000}" name="Column7854"/>
    <tableColumn id="7868" xr3:uid="{00000000-0010-0000-0000-0000BC1E0000}" name="Column7855"/>
    <tableColumn id="7869" xr3:uid="{00000000-0010-0000-0000-0000BD1E0000}" name="Column7856"/>
    <tableColumn id="7870" xr3:uid="{00000000-0010-0000-0000-0000BE1E0000}" name="Column7857"/>
    <tableColumn id="7871" xr3:uid="{00000000-0010-0000-0000-0000BF1E0000}" name="Column7858"/>
    <tableColumn id="7872" xr3:uid="{00000000-0010-0000-0000-0000C01E0000}" name="Column7859"/>
    <tableColumn id="7873" xr3:uid="{00000000-0010-0000-0000-0000C11E0000}" name="Column7860"/>
    <tableColumn id="7874" xr3:uid="{00000000-0010-0000-0000-0000C21E0000}" name="Column7861"/>
    <tableColumn id="7875" xr3:uid="{00000000-0010-0000-0000-0000C31E0000}" name="Column7862"/>
    <tableColumn id="7876" xr3:uid="{00000000-0010-0000-0000-0000C41E0000}" name="Column7863"/>
    <tableColumn id="7877" xr3:uid="{00000000-0010-0000-0000-0000C51E0000}" name="Column7864"/>
    <tableColumn id="7878" xr3:uid="{00000000-0010-0000-0000-0000C61E0000}" name="Column7865"/>
    <tableColumn id="7879" xr3:uid="{00000000-0010-0000-0000-0000C71E0000}" name="Column7866"/>
    <tableColumn id="7880" xr3:uid="{00000000-0010-0000-0000-0000C81E0000}" name="Column7867"/>
    <tableColumn id="7881" xr3:uid="{00000000-0010-0000-0000-0000C91E0000}" name="Column7868"/>
    <tableColumn id="7882" xr3:uid="{00000000-0010-0000-0000-0000CA1E0000}" name="Column7869"/>
    <tableColumn id="7883" xr3:uid="{00000000-0010-0000-0000-0000CB1E0000}" name="Column7870"/>
    <tableColumn id="7884" xr3:uid="{00000000-0010-0000-0000-0000CC1E0000}" name="Column7871"/>
    <tableColumn id="7885" xr3:uid="{00000000-0010-0000-0000-0000CD1E0000}" name="Column7872"/>
    <tableColumn id="7886" xr3:uid="{00000000-0010-0000-0000-0000CE1E0000}" name="Column7873"/>
    <tableColumn id="7887" xr3:uid="{00000000-0010-0000-0000-0000CF1E0000}" name="Column7874"/>
    <tableColumn id="7888" xr3:uid="{00000000-0010-0000-0000-0000D01E0000}" name="Column7875"/>
    <tableColumn id="7889" xr3:uid="{00000000-0010-0000-0000-0000D11E0000}" name="Column7876"/>
    <tableColumn id="7890" xr3:uid="{00000000-0010-0000-0000-0000D21E0000}" name="Column7877"/>
    <tableColumn id="7891" xr3:uid="{00000000-0010-0000-0000-0000D31E0000}" name="Column7878"/>
    <tableColumn id="7892" xr3:uid="{00000000-0010-0000-0000-0000D41E0000}" name="Column7879"/>
    <tableColumn id="7893" xr3:uid="{00000000-0010-0000-0000-0000D51E0000}" name="Column7880"/>
    <tableColumn id="7894" xr3:uid="{00000000-0010-0000-0000-0000D61E0000}" name="Column7881"/>
    <tableColumn id="7895" xr3:uid="{00000000-0010-0000-0000-0000D71E0000}" name="Column7882"/>
    <tableColumn id="7896" xr3:uid="{00000000-0010-0000-0000-0000D81E0000}" name="Column7883"/>
    <tableColumn id="7897" xr3:uid="{00000000-0010-0000-0000-0000D91E0000}" name="Column7884"/>
    <tableColumn id="7898" xr3:uid="{00000000-0010-0000-0000-0000DA1E0000}" name="Column7885"/>
    <tableColumn id="7899" xr3:uid="{00000000-0010-0000-0000-0000DB1E0000}" name="Column7886"/>
    <tableColumn id="7900" xr3:uid="{00000000-0010-0000-0000-0000DC1E0000}" name="Column7887"/>
    <tableColumn id="7901" xr3:uid="{00000000-0010-0000-0000-0000DD1E0000}" name="Column7888"/>
    <tableColumn id="7902" xr3:uid="{00000000-0010-0000-0000-0000DE1E0000}" name="Column7889"/>
    <tableColumn id="7903" xr3:uid="{00000000-0010-0000-0000-0000DF1E0000}" name="Column7890"/>
    <tableColumn id="7904" xr3:uid="{00000000-0010-0000-0000-0000E01E0000}" name="Column7891"/>
    <tableColumn id="7905" xr3:uid="{00000000-0010-0000-0000-0000E11E0000}" name="Column7892"/>
    <tableColumn id="7906" xr3:uid="{00000000-0010-0000-0000-0000E21E0000}" name="Column7893"/>
    <tableColumn id="7907" xr3:uid="{00000000-0010-0000-0000-0000E31E0000}" name="Column7894"/>
    <tableColumn id="7908" xr3:uid="{00000000-0010-0000-0000-0000E41E0000}" name="Column7895"/>
    <tableColumn id="7909" xr3:uid="{00000000-0010-0000-0000-0000E51E0000}" name="Column7896"/>
    <tableColumn id="7910" xr3:uid="{00000000-0010-0000-0000-0000E61E0000}" name="Column7897"/>
    <tableColumn id="7911" xr3:uid="{00000000-0010-0000-0000-0000E71E0000}" name="Column7898"/>
    <tableColumn id="7912" xr3:uid="{00000000-0010-0000-0000-0000E81E0000}" name="Column7899"/>
    <tableColumn id="7913" xr3:uid="{00000000-0010-0000-0000-0000E91E0000}" name="Column7900"/>
    <tableColumn id="7914" xr3:uid="{00000000-0010-0000-0000-0000EA1E0000}" name="Column7901"/>
    <tableColumn id="7915" xr3:uid="{00000000-0010-0000-0000-0000EB1E0000}" name="Column7902"/>
    <tableColumn id="7916" xr3:uid="{00000000-0010-0000-0000-0000EC1E0000}" name="Column7903"/>
    <tableColumn id="7917" xr3:uid="{00000000-0010-0000-0000-0000ED1E0000}" name="Column7904"/>
    <tableColumn id="7918" xr3:uid="{00000000-0010-0000-0000-0000EE1E0000}" name="Column7905"/>
    <tableColumn id="7919" xr3:uid="{00000000-0010-0000-0000-0000EF1E0000}" name="Column7906"/>
    <tableColumn id="7920" xr3:uid="{00000000-0010-0000-0000-0000F01E0000}" name="Column7907"/>
    <tableColumn id="7921" xr3:uid="{00000000-0010-0000-0000-0000F11E0000}" name="Column7908"/>
    <tableColumn id="7922" xr3:uid="{00000000-0010-0000-0000-0000F21E0000}" name="Column7909"/>
    <tableColumn id="7923" xr3:uid="{00000000-0010-0000-0000-0000F31E0000}" name="Column7910"/>
    <tableColumn id="7924" xr3:uid="{00000000-0010-0000-0000-0000F41E0000}" name="Column7911"/>
    <tableColumn id="7925" xr3:uid="{00000000-0010-0000-0000-0000F51E0000}" name="Column7912"/>
    <tableColumn id="7926" xr3:uid="{00000000-0010-0000-0000-0000F61E0000}" name="Column7913"/>
    <tableColumn id="7927" xr3:uid="{00000000-0010-0000-0000-0000F71E0000}" name="Column7914"/>
    <tableColumn id="7928" xr3:uid="{00000000-0010-0000-0000-0000F81E0000}" name="Column7915"/>
    <tableColumn id="7929" xr3:uid="{00000000-0010-0000-0000-0000F91E0000}" name="Column7916"/>
    <tableColumn id="7930" xr3:uid="{00000000-0010-0000-0000-0000FA1E0000}" name="Column7917"/>
    <tableColumn id="7931" xr3:uid="{00000000-0010-0000-0000-0000FB1E0000}" name="Column7918"/>
    <tableColumn id="7932" xr3:uid="{00000000-0010-0000-0000-0000FC1E0000}" name="Column7919"/>
    <tableColumn id="7933" xr3:uid="{00000000-0010-0000-0000-0000FD1E0000}" name="Column7920"/>
    <tableColumn id="7934" xr3:uid="{00000000-0010-0000-0000-0000FE1E0000}" name="Column7921"/>
    <tableColumn id="7935" xr3:uid="{00000000-0010-0000-0000-0000FF1E0000}" name="Column7922"/>
    <tableColumn id="7936" xr3:uid="{00000000-0010-0000-0000-0000001F0000}" name="Column7923"/>
    <tableColumn id="7937" xr3:uid="{00000000-0010-0000-0000-0000011F0000}" name="Column7924"/>
    <tableColumn id="7938" xr3:uid="{00000000-0010-0000-0000-0000021F0000}" name="Column7925"/>
    <tableColumn id="7939" xr3:uid="{00000000-0010-0000-0000-0000031F0000}" name="Column7926"/>
    <tableColumn id="7940" xr3:uid="{00000000-0010-0000-0000-0000041F0000}" name="Column7927"/>
    <tableColumn id="7941" xr3:uid="{00000000-0010-0000-0000-0000051F0000}" name="Column7928"/>
    <tableColumn id="7942" xr3:uid="{00000000-0010-0000-0000-0000061F0000}" name="Column7929"/>
    <tableColumn id="7943" xr3:uid="{00000000-0010-0000-0000-0000071F0000}" name="Column7930"/>
    <tableColumn id="7944" xr3:uid="{00000000-0010-0000-0000-0000081F0000}" name="Column7931"/>
    <tableColumn id="7945" xr3:uid="{00000000-0010-0000-0000-0000091F0000}" name="Column7932"/>
    <tableColumn id="7946" xr3:uid="{00000000-0010-0000-0000-00000A1F0000}" name="Column7933"/>
    <tableColumn id="7947" xr3:uid="{00000000-0010-0000-0000-00000B1F0000}" name="Column7934"/>
    <tableColumn id="7948" xr3:uid="{00000000-0010-0000-0000-00000C1F0000}" name="Column7935"/>
    <tableColumn id="7949" xr3:uid="{00000000-0010-0000-0000-00000D1F0000}" name="Column7936"/>
    <tableColumn id="7950" xr3:uid="{00000000-0010-0000-0000-00000E1F0000}" name="Column7937"/>
    <tableColumn id="7951" xr3:uid="{00000000-0010-0000-0000-00000F1F0000}" name="Column7938"/>
    <tableColumn id="7952" xr3:uid="{00000000-0010-0000-0000-0000101F0000}" name="Column7939"/>
    <tableColumn id="7953" xr3:uid="{00000000-0010-0000-0000-0000111F0000}" name="Column7940"/>
    <tableColumn id="7954" xr3:uid="{00000000-0010-0000-0000-0000121F0000}" name="Column7941"/>
    <tableColumn id="7955" xr3:uid="{00000000-0010-0000-0000-0000131F0000}" name="Column7942"/>
    <tableColumn id="7956" xr3:uid="{00000000-0010-0000-0000-0000141F0000}" name="Column7943"/>
    <tableColumn id="7957" xr3:uid="{00000000-0010-0000-0000-0000151F0000}" name="Column7944"/>
    <tableColumn id="7958" xr3:uid="{00000000-0010-0000-0000-0000161F0000}" name="Column7945"/>
    <tableColumn id="7959" xr3:uid="{00000000-0010-0000-0000-0000171F0000}" name="Column7946"/>
    <tableColumn id="7960" xr3:uid="{00000000-0010-0000-0000-0000181F0000}" name="Column7947"/>
    <tableColumn id="7961" xr3:uid="{00000000-0010-0000-0000-0000191F0000}" name="Column7948"/>
    <tableColumn id="7962" xr3:uid="{00000000-0010-0000-0000-00001A1F0000}" name="Column7949"/>
    <tableColumn id="7963" xr3:uid="{00000000-0010-0000-0000-00001B1F0000}" name="Column7950"/>
    <tableColumn id="7964" xr3:uid="{00000000-0010-0000-0000-00001C1F0000}" name="Column7951"/>
    <tableColumn id="7965" xr3:uid="{00000000-0010-0000-0000-00001D1F0000}" name="Column7952"/>
    <tableColumn id="7966" xr3:uid="{00000000-0010-0000-0000-00001E1F0000}" name="Column7953"/>
    <tableColumn id="7967" xr3:uid="{00000000-0010-0000-0000-00001F1F0000}" name="Column7954"/>
    <tableColumn id="7968" xr3:uid="{00000000-0010-0000-0000-0000201F0000}" name="Column7955"/>
    <tableColumn id="7969" xr3:uid="{00000000-0010-0000-0000-0000211F0000}" name="Column7956"/>
    <tableColumn id="7970" xr3:uid="{00000000-0010-0000-0000-0000221F0000}" name="Column7957"/>
    <tableColumn id="7971" xr3:uid="{00000000-0010-0000-0000-0000231F0000}" name="Column7958"/>
    <tableColumn id="7972" xr3:uid="{00000000-0010-0000-0000-0000241F0000}" name="Column7959"/>
    <tableColumn id="7973" xr3:uid="{00000000-0010-0000-0000-0000251F0000}" name="Column7960"/>
    <tableColumn id="7974" xr3:uid="{00000000-0010-0000-0000-0000261F0000}" name="Column7961"/>
    <tableColumn id="7975" xr3:uid="{00000000-0010-0000-0000-0000271F0000}" name="Column7962"/>
    <tableColumn id="7976" xr3:uid="{00000000-0010-0000-0000-0000281F0000}" name="Column7963"/>
    <tableColumn id="7977" xr3:uid="{00000000-0010-0000-0000-0000291F0000}" name="Column7964"/>
    <tableColumn id="7978" xr3:uid="{00000000-0010-0000-0000-00002A1F0000}" name="Column7965"/>
    <tableColumn id="7979" xr3:uid="{00000000-0010-0000-0000-00002B1F0000}" name="Column7966"/>
    <tableColumn id="7980" xr3:uid="{00000000-0010-0000-0000-00002C1F0000}" name="Column7967"/>
    <tableColumn id="7981" xr3:uid="{00000000-0010-0000-0000-00002D1F0000}" name="Column7968"/>
    <tableColumn id="7982" xr3:uid="{00000000-0010-0000-0000-00002E1F0000}" name="Column7969"/>
    <tableColumn id="7983" xr3:uid="{00000000-0010-0000-0000-00002F1F0000}" name="Column7970"/>
    <tableColumn id="7984" xr3:uid="{00000000-0010-0000-0000-0000301F0000}" name="Column7971"/>
    <tableColumn id="7985" xr3:uid="{00000000-0010-0000-0000-0000311F0000}" name="Column7972"/>
    <tableColumn id="7986" xr3:uid="{00000000-0010-0000-0000-0000321F0000}" name="Column7973"/>
    <tableColumn id="7987" xr3:uid="{00000000-0010-0000-0000-0000331F0000}" name="Column7974"/>
    <tableColumn id="7988" xr3:uid="{00000000-0010-0000-0000-0000341F0000}" name="Column7975"/>
    <tableColumn id="7989" xr3:uid="{00000000-0010-0000-0000-0000351F0000}" name="Column7976"/>
    <tableColumn id="7990" xr3:uid="{00000000-0010-0000-0000-0000361F0000}" name="Column7977"/>
    <tableColumn id="7991" xr3:uid="{00000000-0010-0000-0000-0000371F0000}" name="Column7978"/>
    <tableColumn id="7992" xr3:uid="{00000000-0010-0000-0000-0000381F0000}" name="Column7979"/>
    <tableColumn id="7993" xr3:uid="{00000000-0010-0000-0000-0000391F0000}" name="Column7980"/>
    <tableColumn id="7994" xr3:uid="{00000000-0010-0000-0000-00003A1F0000}" name="Column7981"/>
    <tableColumn id="7995" xr3:uid="{00000000-0010-0000-0000-00003B1F0000}" name="Column7982"/>
    <tableColumn id="7996" xr3:uid="{00000000-0010-0000-0000-00003C1F0000}" name="Column7983"/>
    <tableColumn id="7997" xr3:uid="{00000000-0010-0000-0000-00003D1F0000}" name="Column7984"/>
    <tableColumn id="7998" xr3:uid="{00000000-0010-0000-0000-00003E1F0000}" name="Column7985"/>
    <tableColumn id="7999" xr3:uid="{00000000-0010-0000-0000-00003F1F0000}" name="Column7986"/>
    <tableColumn id="8000" xr3:uid="{00000000-0010-0000-0000-0000401F0000}" name="Column7987"/>
    <tableColumn id="8001" xr3:uid="{00000000-0010-0000-0000-0000411F0000}" name="Column7988"/>
    <tableColumn id="8002" xr3:uid="{00000000-0010-0000-0000-0000421F0000}" name="Column7989"/>
    <tableColumn id="8003" xr3:uid="{00000000-0010-0000-0000-0000431F0000}" name="Column7990"/>
    <tableColumn id="8004" xr3:uid="{00000000-0010-0000-0000-0000441F0000}" name="Column7991"/>
    <tableColumn id="8005" xr3:uid="{00000000-0010-0000-0000-0000451F0000}" name="Column7992"/>
    <tableColumn id="8006" xr3:uid="{00000000-0010-0000-0000-0000461F0000}" name="Column7993"/>
    <tableColumn id="8007" xr3:uid="{00000000-0010-0000-0000-0000471F0000}" name="Column7994"/>
    <tableColumn id="8008" xr3:uid="{00000000-0010-0000-0000-0000481F0000}" name="Column7995"/>
    <tableColumn id="8009" xr3:uid="{00000000-0010-0000-0000-0000491F0000}" name="Column7996"/>
    <tableColumn id="8010" xr3:uid="{00000000-0010-0000-0000-00004A1F0000}" name="Column7997"/>
    <tableColumn id="8011" xr3:uid="{00000000-0010-0000-0000-00004B1F0000}" name="Column7998"/>
    <tableColumn id="8012" xr3:uid="{00000000-0010-0000-0000-00004C1F0000}" name="Column7999"/>
    <tableColumn id="8013" xr3:uid="{00000000-0010-0000-0000-00004D1F0000}" name="Column8000"/>
    <tableColumn id="8014" xr3:uid="{00000000-0010-0000-0000-00004E1F0000}" name="Column8001"/>
    <tableColumn id="8015" xr3:uid="{00000000-0010-0000-0000-00004F1F0000}" name="Column8002"/>
    <tableColumn id="8016" xr3:uid="{00000000-0010-0000-0000-0000501F0000}" name="Column8003"/>
    <tableColumn id="8017" xr3:uid="{00000000-0010-0000-0000-0000511F0000}" name="Column8004"/>
    <tableColumn id="8018" xr3:uid="{00000000-0010-0000-0000-0000521F0000}" name="Column8005"/>
    <tableColumn id="8019" xr3:uid="{00000000-0010-0000-0000-0000531F0000}" name="Column8006"/>
    <tableColumn id="8020" xr3:uid="{00000000-0010-0000-0000-0000541F0000}" name="Column8007"/>
    <tableColumn id="8021" xr3:uid="{00000000-0010-0000-0000-0000551F0000}" name="Column8008"/>
    <tableColumn id="8022" xr3:uid="{00000000-0010-0000-0000-0000561F0000}" name="Column8009"/>
    <tableColumn id="8023" xr3:uid="{00000000-0010-0000-0000-0000571F0000}" name="Column8010"/>
    <tableColumn id="8024" xr3:uid="{00000000-0010-0000-0000-0000581F0000}" name="Column8011"/>
    <tableColumn id="8025" xr3:uid="{00000000-0010-0000-0000-0000591F0000}" name="Column8012"/>
    <tableColumn id="8026" xr3:uid="{00000000-0010-0000-0000-00005A1F0000}" name="Column8013"/>
    <tableColumn id="8027" xr3:uid="{00000000-0010-0000-0000-00005B1F0000}" name="Column8014"/>
    <tableColumn id="8028" xr3:uid="{00000000-0010-0000-0000-00005C1F0000}" name="Column8015"/>
    <tableColumn id="8029" xr3:uid="{00000000-0010-0000-0000-00005D1F0000}" name="Column8016"/>
    <tableColumn id="8030" xr3:uid="{00000000-0010-0000-0000-00005E1F0000}" name="Column8017"/>
    <tableColumn id="8031" xr3:uid="{00000000-0010-0000-0000-00005F1F0000}" name="Column8018"/>
    <tableColumn id="8032" xr3:uid="{00000000-0010-0000-0000-0000601F0000}" name="Column8019"/>
    <tableColumn id="8033" xr3:uid="{00000000-0010-0000-0000-0000611F0000}" name="Column8020"/>
    <tableColumn id="8034" xr3:uid="{00000000-0010-0000-0000-0000621F0000}" name="Column8021"/>
    <tableColumn id="8035" xr3:uid="{00000000-0010-0000-0000-0000631F0000}" name="Column8022"/>
    <tableColumn id="8036" xr3:uid="{00000000-0010-0000-0000-0000641F0000}" name="Column8023"/>
    <tableColumn id="8037" xr3:uid="{00000000-0010-0000-0000-0000651F0000}" name="Column8024"/>
    <tableColumn id="8038" xr3:uid="{00000000-0010-0000-0000-0000661F0000}" name="Column8025"/>
    <tableColumn id="8039" xr3:uid="{00000000-0010-0000-0000-0000671F0000}" name="Column8026"/>
    <tableColumn id="8040" xr3:uid="{00000000-0010-0000-0000-0000681F0000}" name="Column8027"/>
    <tableColumn id="8041" xr3:uid="{00000000-0010-0000-0000-0000691F0000}" name="Column8028"/>
    <tableColumn id="8042" xr3:uid="{00000000-0010-0000-0000-00006A1F0000}" name="Column8029"/>
    <tableColumn id="8043" xr3:uid="{00000000-0010-0000-0000-00006B1F0000}" name="Column8030"/>
    <tableColumn id="8044" xr3:uid="{00000000-0010-0000-0000-00006C1F0000}" name="Column8031"/>
    <tableColumn id="8045" xr3:uid="{00000000-0010-0000-0000-00006D1F0000}" name="Column8032"/>
    <tableColumn id="8046" xr3:uid="{00000000-0010-0000-0000-00006E1F0000}" name="Column8033"/>
    <tableColumn id="8047" xr3:uid="{00000000-0010-0000-0000-00006F1F0000}" name="Column8034"/>
    <tableColumn id="8048" xr3:uid="{00000000-0010-0000-0000-0000701F0000}" name="Column8035"/>
    <tableColumn id="8049" xr3:uid="{00000000-0010-0000-0000-0000711F0000}" name="Column8036"/>
    <tableColumn id="8050" xr3:uid="{00000000-0010-0000-0000-0000721F0000}" name="Column8037"/>
    <tableColumn id="8051" xr3:uid="{00000000-0010-0000-0000-0000731F0000}" name="Column8038"/>
    <tableColumn id="8052" xr3:uid="{00000000-0010-0000-0000-0000741F0000}" name="Column8039"/>
    <tableColumn id="8053" xr3:uid="{00000000-0010-0000-0000-0000751F0000}" name="Column8040"/>
    <tableColumn id="8054" xr3:uid="{00000000-0010-0000-0000-0000761F0000}" name="Column8041"/>
    <tableColumn id="8055" xr3:uid="{00000000-0010-0000-0000-0000771F0000}" name="Column8042"/>
    <tableColumn id="8056" xr3:uid="{00000000-0010-0000-0000-0000781F0000}" name="Column8043"/>
    <tableColumn id="8057" xr3:uid="{00000000-0010-0000-0000-0000791F0000}" name="Column8044"/>
    <tableColumn id="8058" xr3:uid="{00000000-0010-0000-0000-00007A1F0000}" name="Column8045"/>
    <tableColumn id="8059" xr3:uid="{00000000-0010-0000-0000-00007B1F0000}" name="Column8046"/>
    <tableColumn id="8060" xr3:uid="{00000000-0010-0000-0000-00007C1F0000}" name="Column8047"/>
    <tableColumn id="8061" xr3:uid="{00000000-0010-0000-0000-00007D1F0000}" name="Column8048"/>
    <tableColumn id="8062" xr3:uid="{00000000-0010-0000-0000-00007E1F0000}" name="Column8049"/>
    <tableColumn id="8063" xr3:uid="{00000000-0010-0000-0000-00007F1F0000}" name="Column8050"/>
    <tableColumn id="8064" xr3:uid="{00000000-0010-0000-0000-0000801F0000}" name="Column8051"/>
    <tableColumn id="8065" xr3:uid="{00000000-0010-0000-0000-0000811F0000}" name="Column8052"/>
    <tableColumn id="8066" xr3:uid="{00000000-0010-0000-0000-0000821F0000}" name="Column8053"/>
    <tableColumn id="8067" xr3:uid="{00000000-0010-0000-0000-0000831F0000}" name="Column8054"/>
    <tableColumn id="8068" xr3:uid="{00000000-0010-0000-0000-0000841F0000}" name="Column8055"/>
    <tableColumn id="8069" xr3:uid="{00000000-0010-0000-0000-0000851F0000}" name="Column8056"/>
    <tableColumn id="8070" xr3:uid="{00000000-0010-0000-0000-0000861F0000}" name="Column8057"/>
    <tableColumn id="8071" xr3:uid="{00000000-0010-0000-0000-0000871F0000}" name="Column8058"/>
    <tableColumn id="8072" xr3:uid="{00000000-0010-0000-0000-0000881F0000}" name="Column8059"/>
    <tableColumn id="8073" xr3:uid="{00000000-0010-0000-0000-0000891F0000}" name="Column8060"/>
    <tableColumn id="8074" xr3:uid="{00000000-0010-0000-0000-00008A1F0000}" name="Column8061"/>
    <tableColumn id="8075" xr3:uid="{00000000-0010-0000-0000-00008B1F0000}" name="Column8062"/>
    <tableColumn id="8076" xr3:uid="{00000000-0010-0000-0000-00008C1F0000}" name="Column8063"/>
    <tableColumn id="8077" xr3:uid="{00000000-0010-0000-0000-00008D1F0000}" name="Column8064"/>
    <tableColumn id="8078" xr3:uid="{00000000-0010-0000-0000-00008E1F0000}" name="Column8065"/>
    <tableColumn id="8079" xr3:uid="{00000000-0010-0000-0000-00008F1F0000}" name="Column8066"/>
    <tableColumn id="8080" xr3:uid="{00000000-0010-0000-0000-0000901F0000}" name="Column8067"/>
    <tableColumn id="8081" xr3:uid="{00000000-0010-0000-0000-0000911F0000}" name="Column8068"/>
    <tableColumn id="8082" xr3:uid="{00000000-0010-0000-0000-0000921F0000}" name="Column8069"/>
    <tableColumn id="8083" xr3:uid="{00000000-0010-0000-0000-0000931F0000}" name="Column8070"/>
    <tableColumn id="8084" xr3:uid="{00000000-0010-0000-0000-0000941F0000}" name="Column8071"/>
    <tableColumn id="8085" xr3:uid="{00000000-0010-0000-0000-0000951F0000}" name="Column8072"/>
    <tableColumn id="8086" xr3:uid="{00000000-0010-0000-0000-0000961F0000}" name="Column8073"/>
    <tableColumn id="8087" xr3:uid="{00000000-0010-0000-0000-0000971F0000}" name="Column8074"/>
    <tableColumn id="8088" xr3:uid="{00000000-0010-0000-0000-0000981F0000}" name="Column8075"/>
    <tableColumn id="8089" xr3:uid="{00000000-0010-0000-0000-0000991F0000}" name="Column8076"/>
    <tableColumn id="8090" xr3:uid="{00000000-0010-0000-0000-00009A1F0000}" name="Column8077"/>
    <tableColumn id="8091" xr3:uid="{00000000-0010-0000-0000-00009B1F0000}" name="Column8078"/>
    <tableColumn id="8092" xr3:uid="{00000000-0010-0000-0000-00009C1F0000}" name="Column8079"/>
    <tableColumn id="8093" xr3:uid="{00000000-0010-0000-0000-00009D1F0000}" name="Column8080"/>
    <tableColumn id="8094" xr3:uid="{00000000-0010-0000-0000-00009E1F0000}" name="Column8081"/>
    <tableColumn id="8095" xr3:uid="{00000000-0010-0000-0000-00009F1F0000}" name="Column8082"/>
    <tableColumn id="8096" xr3:uid="{00000000-0010-0000-0000-0000A01F0000}" name="Column8083"/>
    <tableColumn id="8097" xr3:uid="{00000000-0010-0000-0000-0000A11F0000}" name="Column8084"/>
    <tableColumn id="8098" xr3:uid="{00000000-0010-0000-0000-0000A21F0000}" name="Column8085"/>
    <tableColumn id="8099" xr3:uid="{00000000-0010-0000-0000-0000A31F0000}" name="Column8086"/>
    <tableColumn id="8100" xr3:uid="{00000000-0010-0000-0000-0000A41F0000}" name="Column8087"/>
    <tableColumn id="8101" xr3:uid="{00000000-0010-0000-0000-0000A51F0000}" name="Column8088"/>
    <tableColumn id="8102" xr3:uid="{00000000-0010-0000-0000-0000A61F0000}" name="Column8089"/>
    <tableColumn id="8103" xr3:uid="{00000000-0010-0000-0000-0000A71F0000}" name="Column8090"/>
    <tableColumn id="8104" xr3:uid="{00000000-0010-0000-0000-0000A81F0000}" name="Column8091"/>
    <tableColumn id="8105" xr3:uid="{00000000-0010-0000-0000-0000A91F0000}" name="Column8092"/>
    <tableColumn id="8106" xr3:uid="{00000000-0010-0000-0000-0000AA1F0000}" name="Column8093"/>
    <tableColumn id="8107" xr3:uid="{00000000-0010-0000-0000-0000AB1F0000}" name="Column8094"/>
    <tableColumn id="8108" xr3:uid="{00000000-0010-0000-0000-0000AC1F0000}" name="Column8095"/>
    <tableColumn id="8109" xr3:uid="{00000000-0010-0000-0000-0000AD1F0000}" name="Column8096"/>
    <tableColumn id="8110" xr3:uid="{00000000-0010-0000-0000-0000AE1F0000}" name="Column8097"/>
    <tableColumn id="8111" xr3:uid="{00000000-0010-0000-0000-0000AF1F0000}" name="Column8098"/>
    <tableColumn id="8112" xr3:uid="{00000000-0010-0000-0000-0000B01F0000}" name="Column8099"/>
    <tableColumn id="8113" xr3:uid="{00000000-0010-0000-0000-0000B11F0000}" name="Column8100"/>
    <tableColumn id="8114" xr3:uid="{00000000-0010-0000-0000-0000B21F0000}" name="Column8101"/>
    <tableColumn id="8115" xr3:uid="{00000000-0010-0000-0000-0000B31F0000}" name="Column8102"/>
    <tableColumn id="8116" xr3:uid="{00000000-0010-0000-0000-0000B41F0000}" name="Column8103"/>
    <tableColumn id="8117" xr3:uid="{00000000-0010-0000-0000-0000B51F0000}" name="Column8104"/>
    <tableColumn id="8118" xr3:uid="{00000000-0010-0000-0000-0000B61F0000}" name="Column8105"/>
    <tableColumn id="8119" xr3:uid="{00000000-0010-0000-0000-0000B71F0000}" name="Column8106"/>
    <tableColumn id="8120" xr3:uid="{00000000-0010-0000-0000-0000B81F0000}" name="Column8107"/>
    <tableColumn id="8121" xr3:uid="{00000000-0010-0000-0000-0000B91F0000}" name="Column8108"/>
    <tableColumn id="8122" xr3:uid="{00000000-0010-0000-0000-0000BA1F0000}" name="Column8109"/>
    <tableColumn id="8123" xr3:uid="{00000000-0010-0000-0000-0000BB1F0000}" name="Column8110"/>
    <tableColumn id="8124" xr3:uid="{00000000-0010-0000-0000-0000BC1F0000}" name="Column8111"/>
    <tableColumn id="8125" xr3:uid="{00000000-0010-0000-0000-0000BD1F0000}" name="Column8112"/>
    <tableColumn id="8126" xr3:uid="{00000000-0010-0000-0000-0000BE1F0000}" name="Column8113"/>
    <tableColumn id="8127" xr3:uid="{00000000-0010-0000-0000-0000BF1F0000}" name="Column8114"/>
    <tableColumn id="8128" xr3:uid="{00000000-0010-0000-0000-0000C01F0000}" name="Column8115"/>
    <tableColumn id="8129" xr3:uid="{00000000-0010-0000-0000-0000C11F0000}" name="Column8116"/>
    <tableColumn id="8130" xr3:uid="{00000000-0010-0000-0000-0000C21F0000}" name="Column8117"/>
    <tableColumn id="8131" xr3:uid="{00000000-0010-0000-0000-0000C31F0000}" name="Column8118"/>
    <tableColumn id="8132" xr3:uid="{00000000-0010-0000-0000-0000C41F0000}" name="Column8119"/>
    <tableColumn id="8133" xr3:uid="{00000000-0010-0000-0000-0000C51F0000}" name="Column8120"/>
    <tableColumn id="8134" xr3:uid="{00000000-0010-0000-0000-0000C61F0000}" name="Column8121"/>
    <tableColumn id="8135" xr3:uid="{00000000-0010-0000-0000-0000C71F0000}" name="Column8122"/>
    <tableColumn id="8136" xr3:uid="{00000000-0010-0000-0000-0000C81F0000}" name="Column8123"/>
    <tableColumn id="8137" xr3:uid="{00000000-0010-0000-0000-0000C91F0000}" name="Column8124"/>
    <tableColumn id="8138" xr3:uid="{00000000-0010-0000-0000-0000CA1F0000}" name="Column8125"/>
    <tableColumn id="8139" xr3:uid="{00000000-0010-0000-0000-0000CB1F0000}" name="Column8126"/>
    <tableColumn id="8140" xr3:uid="{00000000-0010-0000-0000-0000CC1F0000}" name="Column8127"/>
    <tableColumn id="8141" xr3:uid="{00000000-0010-0000-0000-0000CD1F0000}" name="Column8128"/>
    <tableColumn id="8142" xr3:uid="{00000000-0010-0000-0000-0000CE1F0000}" name="Column8129"/>
    <tableColumn id="8143" xr3:uid="{00000000-0010-0000-0000-0000CF1F0000}" name="Column8130"/>
    <tableColumn id="8144" xr3:uid="{00000000-0010-0000-0000-0000D01F0000}" name="Column8131"/>
    <tableColumn id="8145" xr3:uid="{00000000-0010-0000-0000-0000D11F0000}" name="Column8132"/>
    <tableColumn id="8146" xr3:uid="{00000000-0010-0000-0000-0000D21F0000}" name="Column8133"/>
    <tableColumn id="8147" xr3:uid="{00000000-0010-0000-0000-0000D31F0000}" name="Column8134"/>
    <tableColumn id="8148" xr3:uid="{00000000-0010-0000-0000-0000D41F0000}" name="Column8135"/>
    <tableColumn id="8149" xr3:uid="{00000000-0010-0000-0000-0000D51F0000}" name="Column8136"/>
    <tableColumn id="8150" xr3:uid="{00000000-0010-0000-0000-0000D61F0000}" name="Column8137"/>
    <tableColumn id="8151" xr3:uid="{00000000-0010-0000-0000-0000D71F0000}" name="Column8138"/>
    <tableColumn id="8152" xr3:uid="{00000000-0010-0000-0000-0000D81F0000}" name="Column8139"/>
    <tableColumn id="8153" xr3:uid="{00000000-0010-0000-0000-0000D91F0000}" name="Column8140"/>
    <tableColumn id="8154" xr3:uid="{00000000-0010-0000-0000-0000DA1F0000}" name="Column8141"/>
    <tableColumn id="8155" xr3:uid="{00000000-0010-0000-0000-0000DB1F0000}" name="Column8142"/>
    <tableColumn id="8156" xr3:uid="{00000000-0010-0000-0000-0000DC1F0000}" name="Column8143"/>
    <tableColumn id="8157" xr3:uid="{00000000-0010-0000-0000-0000DD1F0000}" name="Column8144"/>
    <tableColumn id="8158" xr3:uid="{00000000-0010-0000-0000-0000DE1F0000}" name="Column8145"/>
    <tableColumn id="8159" xr3:uid="{00000000-0010-0000-0000-0000DF1F0000}" name="Column8146"/>
    <tableColumn id="8160" xr3:uid="{00000000-0010-0000-0000-0000E01F0000}" name="Column8147"/>
    <tableColumn id="8161" xr3:uid="{00000000-0010-0000-0000-0000E11F0000}" name="Column8148"/>
    <tableColumn id="8162" xr3:uid="{00000000-0010-0000-0000-0000E21F0000}" name="Column8149"/>
    <tableColumn id="8163" xr3:uid="{00000000-0010-0000-0000-0000E31F0000}" name="Column8150"/>
    <tableColumn id="8164" xr3:uid="{00000000-0010-0000-0000-0000E41F0000}" name="Column8151"/>
    <tableColumn id="8165" xr3:uid="{00000000-0010-0000-0000-0000E51F0000}" name="Column8152"/>
    <tableColumn id="8166" xr3:uid="{00000000-0010-0000-0000-0000E61F0000}" name="Column8153"/>
    <tableColumn id="8167" xr3:uid="{00000000-0010-0000-0000-0000E71F0000}" name="Column8154"/>
    <tableColumn id="8168" xr3:uid="{00000000-0010-0000-0000-0000E81F0000}" name="Column8155"/>
    <tableColumn id="8169" xr3:uid="{00000000-0010-0000-0000-0000E91F0000}" name="Column8156"/>
    <tableColumn id="8170" xr3:uid="{00000000-0010-0000-0000-0000EA1F0000}" name="Column8157"/>
    <tableColumn id="8171" xr3:uid="{00000000-0010-0000-0000-0000EB1F0000}" name="Column8158"/>
    <tableColumn id="8172" xr3:uid="{00000000-0010-0000-0000-0000EC1F0000}" name="Column8159"/>
    <tableColumn id="8173" xr3:uid="{00000000-0010-0000-0000-0000ED1F0000}" name="Column8160"/>
    <tableColumn id="8174" xr3:uid="{00000000-0010-0000-0000-0000EE1F0000}" name="Column8161"/>
    <tableColumn id="8175" xr3:uid="{00000000-0010-0000-0000-0000EF1F0000}" name="Column8162"/>
    <tableColumn id="8176" xr3:uid="{00000000-0010-0000-0000-0000F01F0000}" name="Column8163"/>
    <tableColumn id="8177" xr3:uid="{00000000-0010-0000-0000-0000F11F0000}" name="Column8164"/>
    <tableColumn id="8178" xr3:uid="{00000000-0010-0000-0000-0000F21F0000}" name="Column8165"/>
    <tableColumn id="8179" xr3:uid="{00000000-0010-0000-0000-0000F31F0000}" name="Column8166"/>
    <tableColumn id="8180" xr3:uid="{00000000-0010-0000-0000-0000F41F0000}" name="Column8167"/>
    <tableColumn id="8181" xr3:uid="{00000000-0010-0000-0000-0000F51F0000}" name="Column8168"/>
    <tableColumn id="8182" xr3:uid="{00000000-0010-0000-0000-0000F61F0000}" name="Column8169"/>
    <tableColumn id="8183" xr3:uid="{00000000-0010-0000-0000-0000F71F0000}" name="Column8170"/>
    <tableColumn id="8184" xr3:uid="{00000000-0010-0000-0000-0000F81F0000}" name="Column8171"/>
    <tableColumn id="8185" xr3:uid="{00000000-0010-0000-0000-0000F91F0000}" name="Column8172"/>
    <tableColumn id="8186" xr3:uid="{00000000-0010-0000-0000-0000FA1F0000}" name="Column8173"/>
    <tableColumn id="8187" xr3:uid="{00000000-0010-0000-0000-0000FB1F0000}" name="Column8174"/>
    <tableColumn id="8188" xr3:uid="{00000000-0010-0000-0000-0000FC1F0000}" name="Column8175"/>
    <tableColumn id="8189" xr3:uid="{00000000-0010-0000-0000-0000FD1F0000}" name="Column8176"/>
    <tableColumn id="8190" xr3:uid="{00000000-0010-0000-0000-0000FE1F0000}" name="Column8177"/>
    <tableColumn id="8191" xr3:uid="{00000000-0010-0000-0000-0000FF1F0000}" name="Column8178"/>
    <tableColumn id="8192" xr3:uid="{00000000-0010-0000-0000-000000200000}" name="Column8179"/>
    <tableColumn id="8193" xr3:uid="{00000000-0010-0000-0000-000001200000}" name="Column8180"/>
    <tableColumn id="8194" xr3:uid="{00000000-0010-0000-0000-000002200000}" name="Column8181"/>
    <tableColumn id="8195" xr3:uid="{00000000-0010-0000-0000-000003200000}" name="Column8182"/>
    <tableColumn id="8196" xr3:uid="{00000000-0010-0000-0000-000004200000}" name="Column8183"/>
    <tableColumn id="8197" xr3:uid="{00000000-0010-0000-0000-000005200000}" name="Column8184"/>
    <tableColumn id="8198" xr3:uid="{00000000-0010-0000-0000-000006200000}" name="Column8185"/>
    <tableColumn id="8199" xr3:uid="{00000000-0010-0000-0000-000007200000}" name="Column8186"/>
    <tableColumn id="8200" xr3:uid="{00000000-0010-0000-0000-000008200000}" name="Column8187"/>
    <tableColumn id="8201" xr3:uid="{00000000-0010-0000-0000-000009200000}" name="Column8188"/>
    <tableColumn id="8202" xr3:uid="{00000000-0010-0000-0000-00000A200000}" name="Column8189"/>
    <tableColumn id="8203" xr3:uid="{00000000-0010-0000-0000-00000B200000}" name="Column8190"/>
    <tableColumn id="8204" xr3:uid="{00000000-0010-0000-0000-00000C200000}" name="Column8191"/>
    <tableColumn id="8205" xr3:uid="{00000000-0010-0000-0000-00000D200000}" name="Column8192"/>
    <tableColumn id="8206" xr3:uid="{00000000-0010-0000-0000-00000E200000}" name="Column8193"/>
    <tableColumn id="8207" xr3:uid="{00000000-0010-0000-0000-00000F200000}" name="Column8194"/>
    <tableColumn id="8208" xr3:uid="{00000000-0010-0000-0000-000010200000}" name="Column8195"/>
    <tableColumn id="8209" xr3:uid="{00000000-0010-0000-0000-000011200000}" name="Column8196"/>
    <tableColumn id="8210" xr3:uid="{00000000-0010-0000-0000-000012200000}" name="Column8197"/>
    <tableColumn id="8211" xr3:uid="{00000000-0010-0000-0000-000013200000}" name="Column8198"/>
    <tableColumn id="8212" xr3:uid="{00000000-0010-0000-0000-000014200000}" name="Column8199"/>
    <tableColumn id="8213" xr3:uid="{00000000-0010-0000-0000-000015200000}" name="Column8200"/>
    <tableColumn id="8214" xr3:uid="{00000000-0010-0000-0000-000016200000}" name="Column8201"/>
    <tableColumn id="8215" xr3:uid="{00000000-0010-0000-0000-000017200000}" name="Column8202"/>
    <tableColumn id="8216" xr3:uid="{00000000-0010-0000-0000-000018200000}" name="Column8203"/>
    <tableColumn id="8217" xr3:uid="{00000000-0010-0000-0000-000019200000}" name="Column8204"/>
    <tableColumn id="8218" xr3:uid="{00000000-0010-0000-0000-00001A200000}" name="Column8205"/>
    <tableColumn id="8219" xr3:uid="{00000000-0010-0000-0000-00001B200000}" name="Column8206"/>
    <tableColumn id="8220" xr3:uid="{00000000-0010-0000-0000-00001C200000}" name="Column8207"/>
    <tableColumn id="8221" xr3:uid="{00000000-0010-0000-0000-00001D200000}" name="Column8208"/>
    <tableColumn id="8222" xr3:uid="{00000000-0010-0000-0000-00001E200000}" name="Column8209"/>
    <tableColumn id="8223" xr3:uid="{00000000-0010-0000-0000-00001F200000}" name="Column8210"/>
    <tableColumn id="8224" xr3:uid="{00000000-0010-0000-0000-000020200000}" name="Column8211"/>
    <tableColumn id="8225" xr3:uid="{00000000-0010-0000-0000-000021200000}" name="Column8212"/>
    <tableColumn id="8226" xr3:uid="{00000000-0010-0000-0000-000022200000}" name="Column8213"/>
    <tableColumn id="8227" xr3:uid="{00000000-0010-0000-0000-000023200000}" name="Column8214"/>
    <tableColumn id="8228" xr3:uid="{00000000-0010-0000-0000-000024200000}" name="Column8215"/>
    <tableColumn id="8229" xr3:uid="{00000000-0010-0000-0000-000025200000}" name="Column8216"/>
    <tableColumn id="8230" xr3:uid="{00000000-0010-0000-0000-000026200000}" name="Column8217"/>
    <tableColumn id="8231" xr3:uid="{00000000-0010-0000-0000-000027200000}" name="Column8218"/>
    <tableColumn id="8232" xr3:uid="{00000000-0010-0000-0000-000028200000}" name="Column8219"/>
    <tableColumn id="8233" xr3:uid="{00000000-0010-0000-0000-000029200000}" name="Column8220"/>
    <tableColumn id="8234" xr3:uid="{00000000-0010-0000-0000-00002A200000}" name="Column8221"/>
    <tableColumn id="8235" xr3:uid="{00000000-0010-0000-0000-00002B200000}" name="Column8222"/>
    <tableColumn id="8236" xr3:uid="{00000000-0010-0000-0000-00002C200000}" name="Column8223"/>
    <tableColumn id="8237" xr3:uid="{00000000-0010-0000-0000-00002D200000}" name="Column8224"/>
    <tableColumn id="8238" xr3:uid="{00000000-0010-0000-0000-00002E200000}" name="Column8225"/>
    <tableColumn id="8239" xr3:uid="{00000000-0010-0000-0000-00002F200000}" name="Column8226"/>
    <tableColumn id="8240" xr3:uid="{00000000-0010-0000-0000-000030200000}" name="Column8227"/>
    <tableColumn id="8241" xr3:uid="{00000000-0010-0000-0000-000031200000}" name="Column8228"/>
    <tableColumn id="8242" xr3:uid="{00000000-0010-0000-0000-000032200000}" name="Column8229"/>
    <tableColumn id="8243" xr3:uid="{00000000-0010-0000-0000-000033200000}" name="Column8230"/>
    <tableColumn id="8244" xr3:uid="{00000000-0010-0000-0000-000034200000}" name="Column8231"/>
    <tableColumn id="8245" xr3:uid="{00000000-0010-0000-0000-000035200000}" name="Column8232"/>
    <tableColumn id="8246" xr3:uid="{00000000-0010-0000-0000-000036200000}" name="Column8233"/>
    <tableColumn id="8247" xr3:uid="{00000000-0010-0000-0000-000037200000}" name="Column8234"/>
    <tableColumn id="8248" xr3:uid="{00000000-0010-0000-0000-000038200000}" name="Column8235"/>
    <tableColumn id="8249" xr3:uid="{00000000-0010-0000-0000-000039200000}" name="Column8236"/>
    <tableColumn id="8250" xr3:uid="{00000000-0010-0000-0000-00003A200000}" name="Column8237"/>
    <tableColumn id="8251" xr3:uid="{00000000-0010-0000-0000-00003B200000}" name="Column8238"/>
    <tableColumn id="8252" xr3:uid="{00000000-0010-0000-0000-00003C200000}" name="Column8239"/>
    <tableColumn id="8253" xr3:uid="{00000000-0010-0000-0000-00003D200000}" name="Column8240"/>
    <tableColumn id="8254" xr3:uid="{00000000-0010-0000-0000-00003E200000}" name="Column8241"/>
    <tableColumn id="8255" xr3:uid="{00000000-0010-0000-0000-00003F200000}" name="Column8242"/>
    <tableColumn id="8256" xr3:uid="{00000000-0010-0000-0000-000040200000}" name="Column8243"/>
    <tableColumn id="8257" xr3:uid="{00000000-0010-0000-0000-000041200000}" name="Column8244"/>
    <tableColumn id="8258" xr3:uid="{00000000-0010-0000-0000-000042200000}" name="Column8245"/>
    <tableColumn id="8259" xr3:uid="{00000000-0010-0000-0000-000043200000}" name="Column8246"/>
    <tableColumn id="8260" xr3:uid="{00000000-0010-0000-0000-000044200000}" name="Column8247"/>
    <tableColumn id="8261" xr3:uid="{00000000-0010-0000-0000-000045200000}" name="Column8248"/>
    <tableColumn id="8262" xr3:uid="{00000000-0010-0000-0000-000046200000}" name="Column8249"/>
    <tableColumn id="8263" xr3:uid="{00000000-0010-0000-0000-000047200000}" name="Column8250"/>
    <tableColumn id="8264" xr3:uid="{00000000-0010-0000-0000-000048200000}" name="Column8251"/>
    <tableColumn id="8265" xr3:uid="{00000000-0010-0000-0000-000049200000}" name="Column8252"/>
    <tableColumn id="8266" xr3:uid="{00000000-0010-0000-0000-00004A200000}" name="Column8253"/>
    <tableColumn id="8267" xr3:uid="{00000000-0010-0000-0000-00004B200000}" name="Column8254"/>
    <tableColumn id="8268" xr3:uid="{00000000-0010-0000-0000-00004C200000}" name="Column8255"/>
    <tableColumn id="8269" xr3:uid="{00000000-0010-0000-0000-00004D200000}" name="Column8256"/>
    <tableColumn id="8270" xr3:uid="{00000000-0010-0000-0000-00004E200000}" name="Column8257"/>
    <tableColumn id="8271" xr3:uid="{00000000-0010-0000-0000-00004F200000}" name="Column8258"/>
    <tableColumn id="8272" xr3:uid="{00000000-0010-0000-0000-000050200000}" name="Column8259"/>
    <tableColumn id="8273" xr3:uid="{00000000-0010-0000-0000-000051200000}" name="Column8260"/>
    <tableColumn id="8274" xr3:uid="{00000000-0010-0000-0000-000052200000}" name="Column8261"/>
    <tableColumn id="8275" xr3:uid="{00000000-0010-0000-0000-000053200000}" name="Column8262"/>
    <tableColumn id="8276" xr3:uid="{00000000-0010-0000-0000-000054200000}" name="Column8263"/>
    <tableColumn id="8277" xr3:uid="{00000000-0010-0000-0000-000055200000}" name="Column8264"/>
    <tableColumn id="8278" xr3:uid="{00000000-0010-0000-0000-000056200000}" name="Column8265"/>
    <tableColumn id="8279" xr3:uid="{00000000-0010-0000-0000-000057200000}" name="Column8266"/>
    <tableColumn id="8280" xr3:uid="{00000000-0010-0000-0000-000058200000}" name="Column8267"/>
    <tableColumn id="8281" xr3:uid="{00000000-0010-0000-0000-000059200000}" name="Column8268"/>
    <tableColumn id="8282" xr3:uid="{00000000-0010-0000-0000-00005A200000}" name="Column8269"/>
    <tableColumn id="8283" xr3:uid="{00000000-0010-0000-0000-00005B200000}" name="Column8270"/>
    <tableColumn id="8284" xr3:uid="{00000000-0010-0000-0000-00005C200000}" name="Column8271"/>
    <tableColumn id="8285" xr3:uid="{00000000-0010-0000-0000-00005D200000}" name="Column8272"/>
    <tableColumn id="8286" xr3:uid="{00000000-0010-0000-0000-00005E200000}" name="Column8273"/>
    <tableColumn id="8287" xr3:uid="{00000000-0010-0000-0000-00005F200000}" name="Column8274"/>
    <tableColumn id="8288" xr3:uid="{00000000-0010-0000-0000-000060200000}" name="Column8275"/>
    <tableColumn id="8289" xr3:uid="{00000000-0010-0000-0000-000061200000}" name="Column8276"/>
    <tableColumn id="8290" xr3:uid="{00000000-0010-0000-0000-000062200000}" name="Column8277"/>
    <tableColumn id="8291" xr3:uid="{00000000-0010-0000-0000-000063200000}" name="Column8278"/>
    <tableColumn id="8292" xr3:uid="{00000000-0010-0000-0000-000064200000}" name="Column8279"/>
    <tableColumn id="8293" xr3:uid="{00000000-0010-0000-0000-000065200000}" name="Column8280"/>
    <tableColumn id="8294" xr3:uid="{00000000-0010-0000-0000-000066200000}" name="Column8281"/>
    <tableColumn id="8295" xr3:uid="{00000000-0010-0000-0000-000067200000}" name="Column8282"/>
    <tableColumn id="8296" xr3:uid="{00000000-0010-0000-0000-000068200000}" name="Column8283"/>
    <tableColumn id="8297" xr3:uid="{00000000-0010-0000-0000-000069200000}" name="Column8284"/>
    <tableColumn id="8298" xr3:uid="{00000000-0010-0000-0000-00006A200000}" name="Column8285"/>
    <tableColumn id="8299" xr3:uid="{00000000-0010-0000-0000-00006B200000}" name="Column8286"/>
    <tableColumn id="8300" xr3:uid="{00000000-0010-0000-0000-00006C200000}" name="Column8287"/>
    <tableColumn id="8301" xr3:uid="{00000000-0010-0000-0000-00006D200000}" name="Column8288"/>
    <tableColumn id="8302" xr3:uid="{00000000-0010-0000-0000-00006E200000}" name="Column8289"/>
    <tableColumn id="8303" xr3:uid="{00000000-0010-0000-0000-00006F200000}" name="Column8290"/>
    <tableColumn id="8304" xr3:uid="{00000000-0010-0000-0000-000070200000}" name="Column8291"/>
    <tableColumn id="8305" xr3:uid="{00000000-0010-0000-0000-000071200000}" name="Column8292"/>
    <tableColumn id="8306" xr3:uid="{00000000-0010-0000-0000-000072200000}" name="Column8293"/>
    <tableColumn id="8307" xr3:uid="{00000000-0010-0000-0000-000073200000}" name="Column8294"/>
    <tableColumn id="8308" xr3:uid="{00000000-0010-0000-0000-000074200000}" name="Column8295"/>
    <tableColumn id="8309" xr3:uid="{00000000-0010-0000-0000-000075200000}" name="Column8296"/>
    <tableColumn id="8310" xr3:uid="{00000000-0010-0000-0000-000076200000}" name="Column8297"/>
    <tableColumn id="8311" xr3:uid="{00000000-0010-0000-0000-000077200000}" name="Column8298"/>
    <tableColumn id="8312" xr3:uid="{00000000-0010-0000-0000-000078200000}" name="Column8299"/>
    <tableColumn id="8313" xr3:uid="{00000000-0010-0000-0000-000079200000}" name="Column8300"/>
    <tableColumn id="8314" xr3:uid="{00000000-0010-0000-0000-00007A200000}" name="Column8301"/>
    <tableColumn id="8315" xr3:uid="{00000000-0010-0000-0000-00007B200000}" name="Column8302"/>
    <tableColumn id="8316" xr3:uid="{00000000-0010-0000-0000-00007C200000}" name="Column8303"/>
    <tableColumn id="8317" xr3:uid="{00000000-0010-0000-0000-00007D200000}" name="Column8304"/>
    <tableColumn id="8318" xr3:uid="{00000000-0010-0000-0000-00007E200000}" name="Column8305"/>
    <tableColumn id="8319" xr3:uid="{00000000-0010-0000-0000-00007F200000}" name="Column8306"/>
    <tableColumn id="8320" xr3:uid="{00000000-0010-0000-0000-000080200000}" name="Column8307"/>
    <tableColumn id="8321" xr3:uid="{00000000-0010-0000-0000-000081200000}" name="Column8308"/>
    <tableColumn id="8322" xr3:uid="{00000000-0010-0000-0000-000082200000}" name="Column8309"/>
    <tableColumn id="8323" xr3:uid="{00000000-0010-0000-0000-000083200000}" name="Column8310"/>
    <tableColumn id="8324" xr3:uid="{00000000-0010-0000-0000-000084200000}" name="Column8311"/>
    <tableColumn id="8325" xr3:uid="{00000000-0010-0000-0000-000085200000}" name="Column8312"/>
    <tableColumn id="8326" xr3:uid="{00000000-0010-0000-0000-000086200000}" name="Column8313"/>
    <tableColumn id="8327" xr3:uid="{00000000-0010-0000-0000-000087200000}" name="Column8314"/>
    <tableColumn id="8328" xr3:uid="{00000000-0010-0000-0000-000088200000}" name="Column8315"/>
    <tableColumn id="8329" xr3:uid="{00000000-0010-0000-0000-000089200000}" name="Column8316"/>
    <tableColumn id="8330" xr3:uid="{00000000-0010-0000-0000-00008A200000}" name="Column8317"/>
    <tableColumn id="8331" xr3:uid="{00000000-0010-0000-0000-00008B200000}" name="Column8318"/>
    <tableColumn id="8332" xr3:uid="{00000000-0010-0000-0000-00008C200000}" name="Column8319"/>
    <tableColumn id="8333" xr3:uid="{00000000-0010-0000-0000-00008D200000}" name="Column8320"/>
    <tableColumn id="8334" xr3:uid="{00000000-0010-0000-0000-00008E200000}" name="Column8321"/>
    <tableColumn id="8335" xr3:uid="{00000000-0010-0000-0000-00008F200000}" name="Column8322"/>
    <tableColumn id="8336" xr3:uid="{00000000-0010-0000-0000-000090200000}" name="Column8323"/>
    <tableColumn id="8337" xr3:uid="{00000000-0010-0000-0000-000091200000}" name="Column8324"/>
    <tableColumn id="8338" xr3:uid="{00000000-0010-0000-0000-000092200000}" name="Column8325"/>
    <tableColumn id="8339" xr3:uid="{00000000-0010-0000-0000-000093200000}" name="Column8326"/>
    <tableColumn id="8340" xr3:uid="{00000000-0010-0000-0000-000094200000}" name="Column8327"/>
    <tableColumn id="8341" xr3:uid="{00000000-0010-0000-0000-000095200000}" name="Column8328"/>
    <tableColumn id="8342" xr3:uid="{00000000-0010-0000-0000-000096200000}" name="Column8329"/>
    <tableColumn id="8343" xr3:uid="{00000000-0010-0000-0000-000097200000}" name="Column8330"/>
    <tableColumn id="8344" xr3:uid="{00000000-0010-0000-0000-000098200000}" name="Column8331"/>
    <tableColumn id="8345" xr3:uid="{00000000-0010-0000-0000-000099200000}" name="Column8332"/>
    <tableColumn id="8346" xr3:uid="{00000000-0010-0000-0000-00009A200000}" name="Column8333"/>
    <tableColumn id="8347" xr3:uid="{00000000-0010-0000-0000-00009B200000}" name="Column8334"/>
    <tableColumn id="8348" xr3:uid="{00000000-0010-0000-0000-00009C200000}" name="Column8335"/>
    <tableColumn id="8349" xr3:uid="{00000000-0010-0000-0000-00009D200000}" name="Column8336"/>
    <tableColumn id="8350" xr3:uid="{00000000-0010-0000-0000-00009E200000}" name="Column8337"/>
    <tableColumn id="8351" xr3:uid="{00000000-0010-0000-0000-00009F200000}" name="Column8338"/>
    <tableColumn id="8352" xr3:uid="{00000000-0010-0000-0000-0000A0200000}" name="Column8339"/>
    <tableColumn id="8353" xr3:uid="{00000000-0010-0000-0000-0000A1200000}" name="Column8340"/>
    <tableColumn id="8354" xr3:uid="{00000000-0010-0000-0000-0000A2200000}" name="Column8341"/>
    <tableColumn id="8355" xr3:uid="{00000000-0010-0000-0000-0000A3200000}" name="Column8342"/>
    <tableColumn id="8356" xr3:uid="{00000000-0010-0000-0000-0000A4200000}" name="Column8343"/>
    <tableColumn id="8357" xr3:uid="{00000000-0010-0000-0000-0000A5200000}" name="Column8344"/>
    <tableColumn id="8358" xr3:uid="{00000000-0010-0000-0000-0000A6200000}" name="Column8345"/>
    <tableColumn id="8359" xr3:uid="{00000000-0010-0000-0000-0000A7200000}" name="Column8346"/>
    <tableColumn id="8360" xr3:uid="{00000000-0010-0000-0000-0000A8200000}" name="Column8347"/>
    <tableColumn id="8361" xr3:uid="{00000000-0010-0000-0000-0000A9200000}" name="Column8348"/>
    <tableColumn id="8362" xr3:uid="{00000000-0010-0000-0000-0000AA200000}" name="Column8349"/>
    <tableColumn id="8363" xr3:uid="{00000000-0010-0000-0000-0000AB200000}" name="Column8350"/>
    <tableColumn id="8364" xr3:uid="{00000000-0010-0000-0000-0000AC200000}" name="Column8351"/>
    <tableColumn id="8365" xr3:uid="{00000000-0010-0000-0000-0000AD200000}" name="Column8352"/>
    <tableColumn id="8366" xr3:uid="{00000000-0010-0000-0000-0000AE200000}" name="Column8353"/>
    <tableColumn id="8367" xr3:uid="{00000000-0010-0000-0000-0000AF200000}" name="Column8354"/>
    <tableColumn id="8368" xr3:uid="{00000000-0010-0000-0000-0000B0200000}" name="Column8355"/>
    <tableColumn id="8369" xr3:uid="{00000000-0010-0000-0000-0000B1200000}" name="Column8356"/>
    <tableColumn id="8370" xr3:uid="{00000000-0010-0000-0000-0000B2200000}" name="Column8357"/>
    <tableColumn id="8371" xr3:uid="{00000000-0010-0000-0000-0000B3200000}" name="Column8358"/>
    <tableColumn id="8372" xr3:uid="{00000000-0010-0000-0000-0000B4200000}" name="Column8359"/>
    <tableColumn id="8373" xr3:uid="{00000000-0010-0000-0000-0000B5200000}" name="Column8360"/>
    <tableColumn id="8374" xr3:uid="{00000000-0010-0000-0000-0000B6200000}" name="Column8361"/>
    <tableColumn id="8375" xr3:uid="{00000000-0010-0000-0000-0000B7200000}" name="Column8362"/>
    <tableColumn id="8376" xr3:uid="{00000000-0010-0000-0000-0000B8200000}" name="Column8363"/>
    <tableColumn id="8377" xr3:uid="{00000000-0010-0000-0000-0000B9200000}" name="Column8364"/>
    <tableColumn id="8378" xr3:uid="{00000000-0010-0000-0000-0000BA200000}" name="Column8365"/>
    <tableColumn id="8379" xr3:uid="{00000000-0010-0000-0000-0000BB200000}" name="Column8366"/>
    <tableColumn id="8380" xr3:uid="{00000000-0010-0000-0000-0000BC200000}" name="Column8367"/>
    <tableColumn id="8381" xr3:uid="{00000000-0010-0000-0000-0000BD200000}" name="Column8368"/>
    <tableColumn id="8382" xr3:uid="{00000000-0010-0000-0000-0000BE200000}" name="Column8369"/>
    <tableColumn id="8383" xr3:uid="{00000000-0010-0000-0000-0000BF200000}" name="Column8370"/>
    <tableColumn id="8384" xr3:uid="{00000000-0010-0000-0000-0000C0200000}" name="Column8371"/>
    <tableColumn id="8385" xr3:uid="{00000000-0010-0000-0000-0000C1200000}" name="Column8372"/>
    <tableColumn id="8386" xr3:uid="{00000000-0010-0000-0000-0000C2200000}" name="Column8373"/>
    <tableColumn id="8387" xr3:uid="{00000000-0010-0000-0000-0000C3200000}" name="Column8374"/>
    <tableColumn id="8388" xr3:uid="{00000000-0010-0000-0000-0000C4200000}" name="Column8375"/>
    <tableColumn id="8389" xr3:uid="{00000000-0010-0000-0000-0000C5200000}" name="Column8376"/>
    <tableColumn id="8390" xr3:uid="{00000000-0010-0000-0000-0000C6200000}" name="Column8377"/>
    <tableColumn id="8391" xr3:uid="{00000000-0010-0000-0000-0000C7200000}" name="Column8378"/>
    <tableColumn id="8392" xr3:uid="{00000000-0010-0000-0000-0000C8200000}" name="Column8379"/>
    <tableColumn id="8393" xr3:uid="{00000000-0010-0000-0000-0000C9200000}" name="Column8380"/>
    <tableColumn id="8394" xr3:uid="{00000000-0010-0000-0000-0000CA200000}" name="Column8381"/>
    <tableColumn id="8395" xr3:uid="{00000000-0010-0000-0000-0000CB200000}" name="Column8382"/>
    <tableColumn id="8396" xr3:uid="{00000000-0010-0000-0000-0000CC200000}" name="Column8383"/>
    <tableColumn id="8397" xr3:uid="{00000000-0010-0000-0000-0000CD200000}" name="Column8384"/>
    <tableColumn id="8398" xr3:uid="{00000000-0010-0000-0000-0000CE200000}" name="Column8385"/>
    <tableColumn id="8399" xr3:uid="{00000000-0010-0000-0000-0000CF200000}" name="Column8386"/>
    <tableColumn id="8400" xr3:uid="{00000000-0010-0000-0000-0000D0200000}" name="Column8387"/>
    <tableColumn id="8401" xr3:uid="{00000000-0010-0000-0000-0000D1200000}" name="Column8388"/>
    <tableColumn id="8402" xr3:uid="{00000000-0010-0000-0000-0000D2200000}" name="Column8389"/>
    <tableColumn id="8403" xr3:uid="{00000000-0010-0000-0000-0000D3200000}" name="Column8390"/>
    <tableColumn id="8404" xr3:uid="{00000000-0010-0000-0000-0000D4200000}" name="Column8391"/>
    <tableColumn id="8405" xr3:uid="{00000000-0010-0000-0000-0000D5200000}" name="Column8392"/>
    <tableColumn id="8406" xr3:uid="{00000000-0010-0000-0000-0000D6200000}" name="Column8393"/>
    <tableColumn id="8407" xr3:uid="{00000000-0010-0000-0000-0000D7200000}" name="Column8394"/>
    <tableColumn id="8408" xr3:uid="{00000000-0010-0000-0000-0000D8200000}" name="Column8395"/>
    <tableColumn id="8409" xr3:uid="{00000000-0010-0000-0000-0000D9200000}" name="Column8396"/>
    <tableColumn id="8410" xr3:uid="{00000000-0010-0000-0000-0000DA200000}" name="Column8397"/>
    <tableColumn id="8411" xr3:uid="{00000000-0010-0000-0000-0000DB200000}" name="Column8398"/>
    <tableColumn id="8412" xr3:uid="{00000000-0010-0000-0000-0000DC200000}" name="Column8399"/>
    <tableColumn id="8413" xr3:uid="{00000000-0010-0000-0000-0000DD200000}" name="Column8400"/>
    <tableColumn id="8414" xr3:uid="{00000000-0010-0000-0000-0000DE200000}" name="Column8401"/>
    <tableColumn id="8415" xr3:uid="{00000000-0010-0000-0000-0000DF200000}" name="Column8402"/>
    <tableColumn id="8416" xr3:uid="{00000000-0010-0000-0000-0000E0200000}" name="Column8403"/>
    <tableColumn id="8417" xr3:uid="{00000000-0010-0000-0000-0000E1200000}" name="Column8404"/>
    <tableColumn id="8418" xr3:uid="{00000000-0010-0000-0000-0000E2200000}" name="Column8405"/>
    <tableColumn id="8419" xr3:uid="{00000000-0010-0000-0000-0000E3200000}" name="Column8406"/>
    <tableColumn id="8420" xr3:uid="{00000000-0010-0000-0000-0000E4200000}" name="Column8407"/>
    <tableColumn id="8421" xr3:uid="{00000000-0010-0000-0000-0000E5200000}" name="Column8408"/>
    <tableColumn id="8422" xr3:uid="{00000000-0010-0000-0000-0000E6200000}" name="Column8409"/>
    <tableColumn id="8423" xr3:uid="{00000000-0010-0000-0000-0000E7200000}" name="Column8410"/>
    <tableColumn id="8424" xr3:uid="{00000000-0010-0000-0000-0000E8200000}" name="Column8411"/>
    <tableColumn id="8425" xr3:uid="{00000000-0010-0000-0000-0000E9200000}" name="Column8412"/>
    <tableColumn id="8426" xr3:uid="{00000000-0010-0000-0000-0000EA200000}" name="Column8413"/>
    <tableColumn id="8427" xr3:uid="{00000000-0010-0000-0000-0000EB200000}" name="Column8414"/>
    <tableColumn id="8428" xr3:uid="{00000000-0010-0000-0000-0000EC200000}" name="Column8415"/>
    <tableColumn id="8429" xr3:uid="{00000000-0010-0000-0000-0000ED200000}" name="Column8416"/>
    <tableColumn id="8430" xr3:uid="{00000000-0010-0000-0000-0000EE200000}" name="Column8417"/>
    <tableColumn id="8431" xr3:uid="{00000000-0010-0000-0000-0000EF200000}" name="Column8418"/>
    <tableColumn id="8432" xr3:uid="{00000000-0010-0000-0000-0000F0200000}" name="Column8419"/>
    <tableColumn id="8433" xr3:uid="{00000000-0010-0000-0000-0000F1200000}" name="Column8420"/>
    <tableColumn id="8434" xr3:uid="{00000000-0010-0000-0000-0000F2200000}" name="Column8421"/>
    <tableColumn id="8435" xr3:uid="{00000000-0010-0000-0000-0000F3200000}" name="Column8422"/>
    <tableColumn id="8436" xr3:uid="{00000000-0010-0000-0000-0000F4200000}" name="Column8423"/>
    <tableColumn id="8437" xr3:uid="{00000000-0010-0000-0000-0000F5200000}" name="Column8424"/>
    <tableColumn id="8438" xr3:uid="{00000000-0010-0000-0000-0000F6200000}" name="Column8425"/>
    <tableColumn id="8439" xr3:uid="{00000000-0010-0000-0000-0000F7200000}" name="Column8426"/>
    <tableColumn id="8440" xr3:uid="{00000000-0010-0000-0000-0000F8200000}" name="Column8427"/>
    <tableColumn id="8441" xr3:uid="{00000000-0010-0000-0000-0000F9200000}" name="Column8428"/>
    <tableColumn id="8442" xr3:uid="{00000000-0010-0000-0000-0000FA200000}" name="Column8429"/>
    <tableColumn id="8443" xr3:uid="{00000000-0010-0000-0000-0000FB200000}" name="Column8430"/>
    <tableColumn id="8444" xr3:uid="{00000000-0010-0000-0000-0000FC200000}" name="Column8431"/>
    <tableColumn id="8445" xr3:uid="{00000000-0010-0000-0000-0000FD200000}" name="Column8432"/>
    <tableColumn id="8446" xr3:uid="{00000000-0010-0000-0000-0000FE200000}" name="Column8433"/>
    <tableColumn id="8447" xr3:uid="{00000000-0010-0000-0000-0000FF200000}" name="Column8434"/>
    <tableColumn id="8448" xr3:uid="{00000000-0010-0000-0000-000000210000}" name="Column8435"/>
    <tableColumn id="8449" xr3:uid="{00000000-0010-0000-0000-000001210000}" name="Column8436"/>
    <tableColumn id="8450" xr3:uid="{00000000-0010-0000-0000-000002210000}" name="Column8437"/>
    <tableColumn id="8451" xr3:uid="{00000000-0010-0000-0000-000003210000}" name="Column8438"/>
    <tableColumn id="8452" xr3:uid="{00000000-0010-0000-0000-000004210000}" name="Column8439"/>
    <tableColumn id="8453" xr3:uid="{00000000-0010-0000-0000-000005210000}" name="Column8440"/>
    <tableColumn id="8454" xr3:uid="{00000000-0010-0000-0000-000006210000}" name="Column8441"/>
    <tableColumn id="8455" xr3:uid="{00000000-0010-0000-0000-000007210000}" name="Column8442"/>
    <tableColumn id="8456" xr3:uid="{00000000-0010-0000-0000-000008210000}" name="Column8443"/>
    <tableColumn id="8457" xr3:uid="{00000000-0010-0000-0000-000009210000}" name="Column8444"/>
    <tableColumn id="8458" xr3:uid="{00000000-0010-0000-0000-00000A210000}" name="Column8445"/>
    <tableColumn id="8459" xr3:uid="{00000000-0010-0000-0000-00000B210000}" name="Column8446"/>
    <tableColumn id="8460" xr3:uid="{00000000-0010-0000-0000-00000C210000}" name="Column8447"/>
    <tableColumn id="8461" xr3:uid="{00000000-0010-0000-0000-00000D210000}" name="Column8448"/>
    <tableColumn id="8462" xr3:uid="{00000000-0010-0000-0000-00000E210000}" name="Column8449"/>
    <tableColumn id="8463" xr3:uid="{00000000-0010-0000-0000-00000F210000}" name="Column8450"/>
    <tableColumn id="8464" xr3:uid="{00000000-0010-0000-0000-000010210000}" name="Column8451"/>
    <tableColumn id="8465" xr3:uid="{00000000-0010-0000-0000-000011210000}" name="Column8452"/>
    <tableColumn id="8466" xr3:uid="{00000000-0010-0000-0000-000012210000}" name="Column8453"/>
    <tableColumn id="8467" xr3:uid="{00000000-0010-0000-0000-000013210000}" name="Column8454"/>
    <tableColumn id="8468" xr3:uid="{00000000-0010-0000-0000-000014210000}" name="Column8455"/>
    <tableColumn id="8469" xr3:uid="{00000000-0010-0000-0000-000015210000}" name="Column8456"/>
    <tableColumn id="8470" xr3:uid="{00000000-0010-0000-0000-000016210000}" name="Column8457"/>
    <tableColumn id="8471" xr3:uid="{00000000-0010-0000-0000-000017210000}" name="Column8458"/>
    <tableColumn id="8472" xr3:uid="{00000000-0010-0000-0000-000018210000}" name="Column8459"/>
    <tableColumn id="8473" xr3:uid="{00000000-0010-0000-0000-000019210000}" name="Column8460"/>
    <tableColumn id="8474" xr3:uid="{00000000-0010-0000-0000-00001A210000}" name="Column8461"/>
    <tableColumn id="8475" xr3:uid="{00000000-0010-0000-0000-00001B210000}" name="Column8462"/>
    <tableColumn id="8476" xr3:uid="{00000000-0010-0000-0000-00001C210000}" name="Column8463"/>
    <tableColumn id="8477" xr3:uid="{00000000-0010-0000-0000-00001D210000}" name="Column8464"/>
    <tableColumn id="8478" xr3:uid="{00000000-0010-0000-0000-00001E210000}" name="Column8465"/>
    <tableColumn id="8479" xr3:uid="{00000000-0010-0000-0000-00001F210000}" name="Column8466"/>
    <tableColumn id="8480" xr3:uid="{00000000-0010-0000-0000-000020210000}" name="Column8467"/>
    <tableColumn id="8481" xr3:uid="{00000000-0010-0000-0000-000021210000}" name="Column8468"/>
    <tableColumn id="8482" xr3:uid="{00000000-0010-0000-0000-000022210000}" name="Column8469"/>
    <tableColumn id="8483" xr3:uid="{00000000-0010-0000-0000-000023210000}" name="Column8470"/>
    <tableColumn id="8484" xr3:uid="{00000000-0010-0000-0000-000024210000}" name="Column8471"/>
    <tableColumn id="8485" xr3:uid="{00000000-0010-0000-0000-000025210000}" name="Column8472"/>
    <tableColumn id="8486" xr3:uid="{00000000-0010-0000-0000-000026210000}" name="Column8473"/>
    <tableColumn id="8487" xr3:uid="{00000000-0010-0000-0000-000027210000}" name="Column8474"/>
    <tableColumn id="8488" xr3:uid="{00000000-0010-0000-0000-000028210000}" name="Column8475"/>
    <tableColumn id="8489" xr3:uid="{00000000-0010-0000-0000-000029210000}" name="Column8476"/>
    <tableColumn id="8490" xr3:uid="{00000000-0010-0000-0000-00002A210000}" name="Column8477"/>
    <tableColumn id="8491" xr3:uid="{00000000-0010-0000-0000-00002B210000}" name="Column8478"/>
    <tableColumn id="8492" xr3:uid="{00000000-0010-0000-0000-00002C210000}" name="Column8479"/>
    <tableColumn id="8493" xr3:uid="{00000000-0010-0000-0000-00002D210000}" name="Column8480"/>
    <tableColumn id="8494" xr3:uid="{00000000-0010-0000-0000-00002E210000}" name="Column8481"/>
    <tableColumn id="8495" xr3:uid="{00000000-0010-0000-0000-00002F210000}" name="Column8482"/>
    <tableColumn id="8496" xr3:uid="{00000000-0010-0000-0000-000030210000}" name="Column8483"/>
    <tableColumn id="8497" xr3:uid="{00000000-0010-0000-0000-000031210000}" name="Column8484"/>
    <tableColumn id="8498" xr3:uid="{00000000-0010-0000-0000-000032210000}" name="Column8485"/>
    <tableColumn id="8499" xr3:uid="{00000000-0010-0000-0000-000033210000}" name="Column8486"/>
    <tableColumn id="8500" xr3:uid="{00000000-0010-0000-0000-000034210000}" name="Column8487"/>
    <tableColumn id="8501" xr3:uid="{00000000-0010-0000-0000-000035210000}" name="Column8488"/>
    <tableColumn id="8502" xr3:uid="{00000000-0010-0000-0000-000036210000}" name="Column8489"/>
    <tableColumn id="8503" xr3:uid="{00000000-0010-0000-0000-000037210000}" name="Column8490"/>
    <tableColumn id="8504" xr3:uid="{00000000-0010-0000-0000-000038210000}" name="Column8491"/>
    <tableColumn id="8505" xr3:uid="{00000000-0010-0000-0000-000039210000}" name="Column8492"/>
    <tableColumn id="8506" xr3:uid="{00000000-0010-0000-0000-00003A210000}" name="Column8493"/>
    <tableColumn id="8507" xr3:uid="{00000000-0010-0000-0000-00003B210000}" name="Column8494"/>
    <tableColumn id="8508" xr3:uid="{00000000-0010-0000-0000-00003C210000}" name="Column8495"/>
    <tableColumn id="8509" xr3:uid="{00000000-0010-0000-0000-00003D210000}" name="Column8496"/>
    <tableColumn id="8510" xr3:uid="{00000000-0010-0000-0000-00003E210000}" name="Column8497"/>
    <tableColumn id="8511" xr3:uid="{00000000-0010-0000-0000-00003F210000}" name="Column8498"/>
    <tableColumn id="8512" xr3:uid="{00000000-0010-0000-0000-000040210000}" name="Column8499"/>
    <tableColumn id="8513" xr3:uid="{00000000-0010-0000-0000-000041210000}" name="Column8500"/>
    <tableColumn id="8514" xr3:uid="{00000000-0010-0000-0000-000042210000}" name="Column8501"/>
    <tableColumn id="8515" xr3:uid="{00000000-0010-0000-0000-000043210000}" name="Column8502"/>
    <tableColumn id="8516" xr3:uid="{00000000-0010-0000-0000-000044210000}" name="Column8503"/>
    <tableColumn id="8517" xr3:uid="{00000000-0010-0000-0000-000045210000}" name="Column8504"/>
    <tableColumn id="8518" xr3:uid="{00000000-0010-0000-0000-000046210000}" name="Column8505"/>
    <tableColumn id="8519" xr3:uid="{00000000-0010-0000-0000-000047210000}" name="Column8506"/>
    <tableColumn id="8520" xr3:uid="{00000000-0010-0000-0000-000048210000}" name="Column8507"/>
    <tableColumn id="8521" xr3:uid="{00000000-0010-0000-0000-000049210000}" name="Column8508"/>
    <tableColumn id="8522" xr3:uid="{00000000-0010-0000-0000-00004A210000}" name="Column8509"/>
    <tableColumn id="8523" xr3:uid="{00000000-0010-0000-0000-00004B210000}" name="Column8510"/>
    <tableColumn id="8524" xr3:uid="{00000000-0010-0000-0000-00004C210000}" name="Column8511"/>
    <tableColumn id="8525" xr3:uid="{00000000-0010-0000-0000-00004D210000}" name="Column8512"/>
    <tableColumn id="8526" xr3:uid="{00000000-0010-0000-0000-00004E210000}" name="Column8513"/>
    <tableColumn id="8527" xr3:uid="{00000000-0010-0000-0000-00004F210000}" name="Column8514"/>
    <tableColumn id="8528" xr3:uid="{00000000-0010-0000-0000-000050210000}" name="Column8515"/>
    <tableColumn id="8529" xr3:uid="{00000000-0010-0000-0000-000051210000}" name="Column8516"/>
    <tableColumn id="8530" xr3:uid="{00000000-0010-0000-0000-000052210000}" name="Column8517"/>
    <tableColumn id="8531" xr3:uid="{00000000-0010-0000-0000-000053210000}" name="Column8518"/>
    <tableColumn id="8532" xr3:uid="{00000000-0010-0000-0000-000054210000}" name="Column8519"/>
    <tableColumn id="8533" xr3:uid="{00000000-0010-0000-0000-000055210000}" name="Column8520"/>
    <tableColumn id="8534" xr3:uid="{00000000-0010-0000-0000-000056210000}" name="Column8521"/>
    <tableColumn id="8535" xr3:uid="{00000000-0010-0000-0000-000057210000}" name="Column8522"/>
    <tableColumn id="8536" xr3:uid="{00000000-0010-0000-0000-000058210000}" name="Column8523"/>
    <tableColumn id="8537" xr3:uid="{00000000-0010-0000-0000-000059210000}" name="Column8524"/>
    <tableColumn id="8538" xr3:uid="{00000000-0010-0000-0000-00005A210000}" name="Column8525"/>
    <tableColumn id="8539" xr3:uid="{00000000-0010-0000-0000-00005B210000}" name="Column8526"/>
    <tableColumn id="8540" xr3:uid="{00000000-0010-0000-0000-00005C210000}" name="Column8527"/>
    <tableColumn id="8541" xr3:uid="{00000000-0010-0000-0000-00005D210000}" name="Column8528"/>
    <tableColumn id="8542" xr3:uid="{00000000-0010-0000-0000-00005E210000}" name="Column8529"/>
    <tableColumn id="8543" xr3:uid="{00000000-0010-0000-0000-00005F210000}" name="Column8530"/>
    <tableColumn id="8544" xr3:uid="{00000000-0010-0000-0000-000060210000}" name="Column8531"/>
    <tableColumn id="8545" xr3:uid="{00000000-0010-0000-0000-000061210000}" name="Column8532"/>
    <tableColumn id="8546" xr3:uid="{00000000-0010-0000-0000-000062210000}" name="Column8533"/>
    <tableColumn id="8547" xr3:uid="{00000000-0010-0000-0000-000063210000}" name="Column8534"/>
    <tableColumn id="8548" xr3:uid="{00000000-0010-0000-0000-000064210000}" name="Column8535"/>
    <tableColumn id="8549" xr3:uid="{00000000-0010-0000-0000-000065210000}" name="Column8536"/>
    <tableColumn id="8550" xr3:uid="{00000000-0010-0000-0000-000066210000}" name="Column8537"/>
    <tableColumn id="8551" xr3:uid="{00000000-0010-0000-0000-000067210000}" name="Column8538"/>
    <tableColumn id="8552" xr3:uid="{00000000-0010-0000-0000-000068210000}" name="Column8539"/>
    <tableColumn id="8553" xr3:uid="{00000000-0010-0000-0000-000069210000}" name="Column8540"/>
    <tableColumn id="8554" xr3:uid="{00000000-0010-0000-0000-00006A210000}" name="Column8541"/>
    <tableColumn id="8555" xr3:uid="{00000000-0010-0000-0000-00006B210000}" name="Column8542"/>
    <tableColumn id="8556" xr3:uid="{00000000-0010-0000-0000-00006C210000}" name="Column8543"/>
    <tableColumn id="8557" xr3:uid="{00000000-0010-0000-0000-00006D210000}" name="Column8544"/>
    <tableColumn id="8558" xr3:uid="{00000000-0010-0000-0000-00006E210000}" name="Column8545"/>
    <tableColumn id="8559" xr3:uid="{00000000-0010-0000-0000-00006F210000}" name="Column8546"/>
    <tableColumn id="8560" xr3:uid="{00000000-0010-0000-0000-000070210000}" name="Column8547"/>
    <tableColumn id="8561" xr3:uid="{00000000-0010-0000-0000-000071210000}" name="Column8548"/>
    <tableColumn id="8562" xr3:uid="{00000000-0010-0000-0000-000072210000}" name="Column8549"/>
    <tableColumn id="8563" xr3:uid="{00000000-0010-0000-0000-000073210000}" name="Column8550"/>
    <tableColumn id="8564" xr3:uid="{00000000-0010-0000-0000-000074210000}" name="Column8551"/>
    <tableColumn id="8565" xr3:uid="{00000000-0010-0000-0000-000075210000}" name="Column8552"/>
    <tableColumn id="8566" xr3:uid="{00000000-0010-0000-0000-000076210000}" name="Column8553"/>
    <tableColumn id="8567" xr3:uid="{00000000-0010-0000-0000-000077210000}" name="Column8554"/>
    <tableColumn id="8568" xr3:uid="{00000000-0010-0000-0000-000078210000}" name="Column8555"/>
    <tableColumn id="8569" xr3:uid="{00000000-0010-0000-0000-000079210000}" name="Column8556"/>
    <tableColumn id="8570" xr3:uid="{00000000-0010-0000-0000-00007A210000}" name="Column8557"/>
    <tableColumn id="8571" xr3:uid="{00000000-0010-0000-0000-00007B210000}" name="Column8558"/>
    <tableColumn id="8572" xr3:uid="{00000000-0010-0000-0000-00007C210000}" name="Column8559"/>
    <tableColumn id="8573" xr3:uid="{00000000-0010-0000-0000-00007D210000}" name="Column8560"/>
    <tableColumn id="8574" xr3:uid="{00000000-0010-0000-0000-00007E210000}" name="Column8561"/>
    <tableColumn id="8575" xr3:uid="{00000000-0010-0000-0000-00007F210000}" name="Column8562"/>
    <tableColumn id="8576" xr3:uid="{00000000-0010-0000-0000-000080210000}" name="Column8563"/>
    <tableColumn id="8577" xr3:uid="{00000000-0010-0000-0000-000081210000}" name="Column8564"/>
    <tableColumn id="8578" xr3:uid="{00000000-0010-0000-0000-000082210000}" name="Column8565"/>
    <tableColumn id="8579" xr3:uid="{00000000-0010-0000-0000-000083210000}" name="Column8566"/>
    <tableColumn id="8580" xr3:uid="{00000000-0010-0000-0000-000084210000}" name="Column8567"/>
    <tableColumn id="8581" xr3:uid="{00000000-0010-0000-0000-000085210000}" name="Column8568"/>
    <tableColumn id="8582" xr3:uid="{00000000-0010-0000-0000-000086210000}" name="Column8569"/>
    <tableColumn id="8583" xr3:uid="{00000000-0010-0000-0000-000087210000}" name="Column8570"/>
    <tableColumn id="8584" xr3:uid="{00000000-0010-0000-0000-000088210000}" name="Column8571"/>
    <tableColumn id="8585" xr3:uid="{00000000-0010-0000-0000-000089210000}" name="Column8572"/>
    <tableColumn id="8586" xr3:uid="{00000000-0010-0000-0000-00008A210000}" name="Column8573"/>
    <tableColumn id="8587" xr3:uid="{00000000-0010-0000-0000-00008B210000}" name="Column8574"/>
    <tableColumn id="8588" xr3:uid="{00000000-0010-0000-0000-00008C210000}" name="Column8575"/>
    <tableColumn id="8589" xr3:uid="{00000000-0010-0000-0000-00008D210000}" name="Column8576"/>
    <tableColumn id="8590" xr3:uid="{00000000-0010-0000-0000-00008E210000}" name="Column8577"/>
    <tableColumn id="8591" xr3:uid="{00000000-0010-0000-0000-00008F210000}" name="Column8578"/>
    <tableColumn id="8592" xr3:uid="{00000000-0010-0000-0000-000090210000}" name="Column8579"/>
    <tableColumn id="8593" xr3:uid="{00000000-0010-0000-0000-000091210000}" name="Column8580"/>
    <tableColumn id="8594" xr3:uid="{00000000-0010-0000-0000-000092210000}" name="Column8581"/>
    <tableColumn id="8595" xr3:uid="{00000000-0010-0000-0000-000093210000}" name="Column8582"/>
    <tableColumn id="8596" xr3:uid="{00000000-0010-0000-0000-000094210000}" name="Column8583"/>
    <tableColumn id="8597" xr3:uid="{00000000-0010-0000-0000-000095210000}" name="Column8584"/>
    <tableColumn id="8598" xr3:uid="{00000000-0010-0000-0000-000096210000}" name="Column8585"/>
    <tableColumn id="8599" xr3:uid="{00000000-0010-0000-0000-000097210000}" name="Column8586"/>
    <tableColumn id="8600" xr3:uid="{00000000-0010-0000-0000-000098210000}" name="Column8587"/>
    <tableColumn id="8601" xr3:uid="{00000000-0010-0000-0000-000099210000}" name="Column8588"/>
    <tableColumn id="8602" xr3:uid="{00000000-0010-0000-0000-00009A210000}" name="Column8589"/>
    <tableColumn id="8603" xr3:uid="{00000000-0010-0000-0000-00009B210000}" name="Column8590"/>
    <tableColumn id="8604" xr3:uid="{00000000-0010-0000-0000-00009C210000}" name="Column8591"/>
    <tableColumn id="8605" xr3:uid="{00000000-0010-0000-0000-00009D210000}" name="Column8592"/>
    <tableColumn id="8606" xr3:uid="{00000000-0010-0000-0000-00009E210000}" name="Column8593"/>
    <tableColumn id="8607" xr3:uid="{00000000-0010-0000-0000-00009F210000}" name="Column8594"/>
    <tableColumn id="8608" xr3:uid="{00000000-0010-0000-0000-0000A0210000}" name="Column8595"/>
    <tableColumn id="8609" xr3:uid="{00000000-0010-0000-0000-0000A1210000}" name="Column8596"/>
    <tableColumn id="8610" xr3:uid="{00000000-0010-0000-0000-0000A2210000}" name="Column8597"/>
    <tableColumn id="8611" xr3:uid="{00000000-0010-0000-0000-0000A3210000}" name="Column8598"/>
    <tableColumn id="8612" xr3:uid="{00000000-0010-0000-0000-0000A4210000}" name="Column8599"/>
    <tableColumn id="8613" xr3:uid="{00000000-0010-0000-0000-0000A5210000}" name="Column8600"/>
    <tableColumn id="8614" xr3:uid="{00000000-0010-0000-0000-0000A6210000}" name="Column8601"/>
    <tableColumn id="8615" xr3:uid="{00000000-0010-0000-0000-0000A7210000}" name="Column8602"/>
    <tableColumn id="8616" xr3:uid="{00000000-0010-0000-0000-0000A8210000}" name="Column8603"/>
    <tableColumn id="8617" xr3:uid="{00000000-0010-0000-0000-0000A9210000}" name="Column8604"/>
    <tableColumn id="8618" xr3:uid="{00000000-0010-0000-0000-0000AA210000}" name="Column8605"/>
    <tableColumn id="8619" xr3:uid="{00000000-0010-0000-0000-0000AB210000}" name="Column8606"/>
    <tableColumn id="8620" xr3:uid="{00000000-0010-0000-0000-0000AC210000}" name="Column8607"/>
    <tableColumn id="8621" xr3:uid="{00000000-0010-0000-0000-0000AD210000}" name="Column8608"/>
    <tableColumn id="8622" xr3:uid="{00000000-0010-0000-0000-0000AE210000}" name="Column8609"/>
    <tableColumn id="8623" xr3:uid="{00000000-0010-0000-0000-0000AF210000}" name="Column8610"/>
    <tableColumn id="8624" xr3:uid="{00000000-0010-0000-0000-0000B0210000}" name="Column8611"/>
    <tableColumn id="8625" xr3:uid="{00000000-0010-0000-0000-0000B1210000}" name="Column8612"/>
    <tableColumn id="8626" xr3:uid="{00000000-0010-0000-0000-0000B2210000}" name="Column8613"/>
    <tableColumn id="8627" xr3:uid="{00000000-0010-0000-0000-0000B3210000}" name="Column8614"/>
    <tableColumn id="8628" xr3:uid="{00000000-0010-0000-0000-0000B4210000}" name="Column8615"/>
    <tableColumn id="8629" xr3:uid="{00000000-0010-0000-0000-0000B5210000}" name="Column8616"/>
    <tableColumn id="8630" xr3:uid="{00000000-0010-0000-0000-0000B6210000}" name="Column8617"/>
    <tableColumn id="8631" xr3:uid="{00000000-0010-0000-0000-0000B7210000}" name="Column8618"/>
    <tableColumn id="8632" xr3:uid="{00000000-0010-0000-0000-0000B8210000}" name="Column8619"/>
    <tableColumn id="8633" xr3:uid="{00000000-0010-0000-0000-0000B9210000}" name="Column8620"/>
    <tableColumn id="8634" xr3:uid="{00000000-0010-0000-0000-0000BA210000}" name="Column8621"/>
    <tableColumn id="8635" xr3:uid="{00000000-0010-0000-0000-0000BB210000}" name="Column8622"/>
    <tableColumn id="8636" xr3:uid="{00000000-0010-0000-0000-0000BC210000}" name="Column8623"/>
    <tableColumn id="8637" xr3:uid="{00000000-0010-0000-0000-0000BD210000}" name="Column8624"/>
    <tableColumn id="8638" xr3:uid="{00000000-0010-0000-0000-0000BE210000}" name="Column8625"/>
    <tableColumn id="8639" xr3:uid="{00000000-0010-0000-0000-0000BF210000}" name="Column8626"/>
    <tableColumn id="8640" xr3:uid="{00000000-0010-0000-0000-0000C0210000}" name="Column8627"/>
    <tableColumn id="8641" xr3:uid="{00000000-0010-0000-0000-0000C1210000}" name="Column8628"/>
    <tableColumn id="8642" xr3:uid="{00000000-0010-0000-0000-0000C2210000}" name="Column8629"/>
    <tableColumn id="8643" xr3:uid="{00000000-0010-0000-0000-0000C3210000}" name="Column8630"/>
    <tableColumn id="8644" xr3:uid="{00000000-0010-0000-0000-0000C4210000}" name="Column8631"/>
    <tableColumn id="8645" xr3:uid="{00000000-0010-0000-0000-0000C5210000}" name="Column8632"/>
    <tableColumn id="8646" xr3:uid="{00000000-0010-0000-0000-0000C6210000}" name="Column8633"/>
    <tableColumn id="8647" xr3:uid="{00000000-0010-0000-0000-0000C7210000}" name="Column8634"/>
    <tableColumn id="8648" xr3:uid="{00000000-0010-0000-0000-0000C8210000}" name="Column8635"/>
    <tableColumn id="8649" xr3:uid="{00000000-0010-0000-0000-0000C9210000}" name="Column8636"/>
    <tableColumn id="8650" xr3:uid="{00000000-0010-0000-0000-0000CA210000}" name="Column8637"/>
    <tableColumn id="8651" xr3:uid="{00000000-0010-0000-0000-0000CB210000}" name="Column8638"/>
    <tableColumn id="8652" xr3:uid="{00000000-0010-0000-0000-0000CC210000}" name="Column8639"/>
    <tableColumn id="8653" xr3:uid="{00000000-0010-0000-0000-0000CD210000}" name="Column8640"/>
    <tableColumn id="8654" xr3:uid="{00000000-0010-0000-0000-0000CE210000}" name="Column8641"/>
    <tableColumn id="8655" xr3:uid="{00000000-0010-0000-0000-0000CF210000}" name="Column8642"/>
    <tableColumn id="8656" xr3:uid="{00000000-0010-0000-0000-0000D0210000}" name="Column8643"/>
    <tableColumn id="8657" xr3:uid="{00000000-0010-0000-0000-0000D1210000}" name="Column8644"/>
    <tableColumn id="8658" xr3:uid="{00000000-0010-0000-0000-0000D2210000}" name="Column8645"/>
    <tableColumn id="8659" xr3:uid="{00000000-0010-0000-0000-0000D3210000}" name="Column8646"/>
    <tableColumn id="8660" xr3:uid="{00000000-0010-0000-0000-0000D4210000}" name="Column8647"/>
    <tableColumn id="8661" xr3:uid="{00000000-0010-0000-0000-0000D5210000}" name="Column8648"/>
    <tableColumn id="8662" xr3:uid="{00000000-0010-0000-0000-0000D6210000}" name="Column8649"/>
    <tableColumn id="8663" xr3:uid="{00000000-0010-0000-0000-0000D7210000}" name="Column8650"/>
    <tableColumn id="8664" xr3:uid="{00000000-0010-0000-0000-0000D8210000}" name="Column8651"/>
    <tableColumn id="8665" xr3:uid="{00000000-0010-0000-0000-0000D9210000}" name="Column8652"/>
    <tableColumn id="8666" xr3:uid="{00000000-0010-0000-0000-0000DA210000}" name="Column8653"/>
    <tableColumn id="8667" xr3:uid="{00000000-0010-0000-0000-0000DB210000}" name="Column8654"/>
    <tableColumn id="8668" xr3:uid="{00000000-0010-0000-0000-0000DC210000}" name="Column8655"/>
    <tableColumn id="8669" xr3:uid="{00000000-0010-0000-0000-0000DD210000}" name="Column8656"/>
    <tableColumn id="8670" xr3:uid="{00000000-0010-0000-0000-0000DE210000}" name="Column8657"/>
    <tableColumn id="8671" xr3:uid="{00000000-0010-0000-0000-0000DF210000}" name="Column8658"/>
    <tableColumn id="8672" xr3:uid="{00000000-0010-0000-0000-0000E0210000}" name="Column8659"/>
    <tableColumn id="8673" xr3:uid="{00000000-0010-0000-0000-0000E1210000}" name="Column8660"/>
    <tableColumn id="8674" xr3:uid="{00000000-0010-0000-0000-0000E2210000}" name="Column8661"/>
    <tableColumn id="8675" xr3:uid="{00000000-0010-0000-0000-0000E3210000}" name="Column8662"/>
    <tableColumn id="8676" xr3:uid="{00000000-0010-0000-0000-0000E4210000}" name="Column8663"/>
    <tableColumn id="8677" xr3:uid="{00000000-0010-0000-0000-0000E5210000}" name="Column8664"/>
    <tableColumn id="8678" xr3:uid="{00000000-0010-0000-0000-0000E6210000}" name="Column8665"/>
    <tableColumn id="8679" xr3:uid="{00000000-0010-0000-0000-0000E7210000}" name="Column8666"/>
    <tableColumn id="8680" xr3:uid="{00000000-0010-0000-0000-0000E8210000}" name="Column8667"/>
    <tableColumn id="8681" xr3:uid="{00000000-0010-0000-0000-0000E9210000}" name="Column8668"/>
    <tableColumn id="8682" xr3:uid="{00000000-0010-0000-0000-0000EA210000}" name="Column8669"/>
    <tableColumn id="8683" xr3:uid="{00000000-0010-0000-0000-0000EB210000}" name="Column8670"/>
    <tableColumn id="8684" xr3:uid="{00000000-0010-0000-0000-0000EC210000}" name="Column8671"/>
    <tableColumn id="8685" xr3:uid="{00000000-0010-0000-0000-0000ED210000}" name="Column8672"/>
    <tableColumn id="8686" xr3:uid="{00000000-0010-0000-0000-0000EE210000}" name="Column8673"/>
    <tableColumn id="8687" xr3:uid="{00000000-0010-0000-0000-0000EF210000}" name="Column8674"/>
    <tableColumn id="8688" xr3:uid="{00000000-0010-0000-0000-0000F0210000}" name="Column8675"/>
    <tableColumn id="8689" xr3:uid="{00000000-0010-0000-0000-0000F1210000}" name="Column8676"/>
    <tableColumn id="8690" xr3:uid="{00000000-0010-0000-0000-0000F2210000}" name="Column8677"/>
    <tableColumn id="8691" xr3:uid="{00000000-0010-0000-0000-0000F3210000}" name="Column8678"/>
    <tableColumn id="8692" xr3:uid="{00000000-0010-0000-0000-0000F4210000}" name="Column8679"/>
    <tableColumn id="8693" xr3:uid="{00000000-0010-0000-0000-0000F5210000}" name="Column8680"/>
    <tableColumn id="8694" xr3:uid="{00000000-0010-0000-0000-0000F6210000}" name="Column8681"/>
    <tableColumn id="8695" xr3:uid="{00000000-0010-0000-0000-0000F7210000}" name="Column8682"/>
    <tableColumn id="8696" xr3:uid="{00000000-0010-0000-0000-0000F8210000}" name="Column8683"/>
    <tableColumn id="8697" xr3:uid="{00000000-0010-0000-0000-0000F9210000}" name="Column8684"/>
    <tableColumn id="8698" xr3:uid="{00000000-0010-0000-0000-0000FA210000}" name="Column8685"/>
    <tableColumn id="8699" xr3:uid="{00000000-0010-0000-0000-0000FB210000}" name="Column8686"/>
    <tableColumn id="8700" xr3:uid="{00000000-0010-0000-0000-0000FC210000}" name="Column8687"/>
    <tableColumn id="8701" xr3:uid="{00000000-0010-0000-0000-0000FD210000}" name="Column8688"/>
    <tableColumn id="8702" xr3:uid="{00000000-0010-0000-0000-0000FE210000}" name="Column8689"/>
    <tableColumn id="8703" xr3:uid="{00000000-0010-0000-0000-0000FF210000}" name="Column8690"/>
    <tableColumn id="8704" xr3:uid="{00000000-0010-0000-0000-000000220000}" name="Column8691"/>
    <tableColumn id="8705" xr3:uid="{00000000-0010-0000-0000-000001220000}" name="Column8692"/>
    <tableColumn id="8706" xr3:uid="{00000000-0010-0000-0000-000002220000}" name="Column8693"/>
    <tableColumn id="8707" xr3:uid="{00000000-0010-0000-0000-000003220000}" name="Column8694"/>
    <tableColumn id="8708" xr3:uid="{00000000-0010-0000-0000-000004220000}" name="Column8695"/>
    <tableColumn id="8709" xr3:uid="{00000000-0010-0000-0000-000005220000}" name="Column8696"/>
    <tableColumn id="8710" xr3:uid="{00000000-0010-0000-0000-000006220000}" name="Column8697"/>
    <tableColumn id="8711" xr3:uid="{00000000-0010-0000-0000-000007220000}" name="Column8698"/>
    <tableColumn id="8712" xr3:uid="{00000000-0010-0000-0000-000008220000}" name="Column8699"/>
    <tableColumn id="8713" xr3:uid="{00000000-0010-0000-0000-000009220000}" name="Column8700"/>
    <tableColumn id="8714" xr3:uid="{00000000-0010-0000-0000-00000A220000}" name="Column8701"/>
    <tableColumn id="8715" xr3:uid="{00000000-0010-0000-0000-00000B220000}" name="Column8702"/>
    <tableColumn id="8716" xr3:uid="{00000000-0010-0000-0000-00000C220000}" name="Column8703"/>
    <tableColumn id="8717" xr3:uid="{00000000-0010-0000-0000-00000D220000}" name="Column8704"/>
    <tableColumn id="8718" xr3:uid="{00000000-0010-0000-0000-00000E220000}" name="Column8705"/>
    <tableColumn id="8719" xr3:uid="{00000000-0010-0000-0000-00000F220000}" name="Column8706"/>
    <tableColumn id="8720" xr3:uid="{00000000-0010-0000-0000-000010220000}" name="Column8707"/>
    <tableColumn id="8721" xr3:uid="{00000000-0010-0000-0000-000011220000}" name="Column8708"/>
    <tableColumn id="8722" xr3:uid="{00000000-0010-0000-0000-000012220000}" name="Column8709"/>
    <tableColumn id="8723" xr3:uid="{00000000-0010-0000-0000-000013220000}" name="Column8710"/>
    <tableColumn id="8724" xr3:uid="{00000000-0010-0000-0000-000014220000}" name="Column8711"/>
    <tableColumn id="8725" xr3:uid="{00000000-0010-0000-0000-000015220000}" name="Column8712"/>
    <tableColumn id="8726" xr3:uid="{00000000-0010-0000-0000-000016220000}" name="Column8713"/>
    <tableColumn id="8727" xr3:uid="{00000000-0010-0000-0000-000017220000}" name="Column8714"/>
    <tableColumn id="8728" xr3:uid="{00000000-0010-0000-0000-000018220000}" name="Column8715"/>
    <tableColumn id="8729" xr3:uid="{00000000-0010-0000-0000-000019220000}" name="Column8716"/>
    <tableColumn id="8730" xr3:uid="{00000000-0010-0000-0000-00001A220000}" name="Column8717"/>
    <tableColumn id="8731" xr3:uid="{00000000-0010-0000-0000-00001B220000}" name="Column8718"/>
    <tableColumn id="8732" xr3:uid="{00000000-0010-0000-0000-00001C220000}" name="Column8719"/>
    <tableColumn id="8733" xr3:uid="{00000000-0010-0000-0000-00001D220000}" name="Column8720"/>
    <tableColumn id="8734" xr3:uid="{00000000-0010-0000-0000-00001E220000}" name="Column8721"/>
    <tableColumn id="8735" xr3:uid="{00000000-0010-0000-0000-00001F220000}" name="Column8722"/>
    <tableColumn id="8736" xr3:uid="{00000000-0010-0000-0000-000020220000}" name="Column8723"/>
    <tableColumn id="8737" xr3:uid="{00000000-0010-0000-0000-000021220000}" name="Column8724"/>
    <tableColumn id="8738" xr3:uid="{00000000-0010-0000-0000-000022220000}" name="Column8725"/>
    <tableColumn id="8739" xr3:uid="{00000000-0010-0000-0000-000023220000}" name="Column8726"/>
    <tableColumn id="8740" xr3:uid="{00000000-0010-0000-0000-000024220000}" name="Column8727"/>
    <tableColumn id="8741" xr3:uid="{00000000-0010-0000-0000-000025220000}" name="Column8728"/>
    <tableColumn id="8742" xr3:uid="{00000000-0010-0000-0000-000026220000}" name="Column8729"/>
    <tableColumn id="8743" xr3:uid="{00000000-0010-0000-0000-000027220000}" name="Column8730"/>
    <tableColumn id="8744" xr3:uid="{00000000-0010-0000-0000-000028220000}" name="Column8731"/>
    <tableColumn id="8745" xr3:uid="{00000000-0010-0000-0000-000029220000}" name="Column8732"/>
    <tableColumn id="8746" xr3:uid="{00000000-0010-0000-0000-00002A220000}" name="Column8733"/>
    <tableColumn id="8747" xr3:uid="{00000000-0010-0000-0000-00002B220000}" name="Column8734"/>
    <tableColumn id="8748" xr3:uid="{00000000-0010-0000-0000-00002C220000}" name="Column8735"/>
    <tableColumn id="8749" xr3:uid="{00000000-0010-0000-0000-00002D220000}" name="Column8736"/>
    <tableColumn id="8750" xr3:uid="{00000000-0010-0000-0000-00002E220000}" name="Column8737"/>
    <tableColumn id="8751" xr3:uid="{00000000-0010-0000-0000-00002F220000}" name="Column8738"/>
    <tableColumn id="8752" xr3:uid="{00000000-0010-0000-0000-000030220000}" name="Column8739"/>
    <tableColumn id="8753" xr3:uid="{00000000-0010-0000-0000-000031220000}" name="Column8740"/>
    <tableColumn id="8754" xr3:uid="{00000000-0010-0000-0000-000032220000}" name="Column8741"/>
    <tableColumn id="8755" xr3:uid="{00000000-0010-0000-0000-000033220000}" name="Column8742"/>
    <tableColumn id="8756" xr3:uid="{00000000-0010-0000-0000-000034220000}" name="Column8743"/>
    <tableColumn id="8757" xr3:uid="{00000000-0010-0000-0000-000035220000}" name="Column8744"/>
    <tableColumn id="8758" xr3:uid="{00000000-0010-0000-0000-000036220000}" name="Column8745"/>
    <tableColumn id="8759" xr3:uid="{00000000-0010-0000-0000-000037220000}" name="Column8746"/>
    <tableColumn id="8760" xr3:uid="{00000000-0010-0000-0000-000038220000}" name="Column8747"/>
    <tableColumn id="8761" xr3:uid="{00000000-0010-0000-0000-000039220000}" name="Column8748"/>
    <tableColumn id="8762" xr3:uid="{00000000-0010-0000-0000-00003A220000}" name="Column8749"/>
    <tableColumn id="8763" xr3:uid="{00000000-0010-0000-0000-00003B220000}" name="Column8750"/>
    <tableColumn id="8764" xr3:uid="{00000000-0010-0000-0000-00003C220000}" name="Column8751"/>
    <tableColumn id="8765" xr3:uid="{00000000-0010-0000-0000-00003D220000}" name="Column8752"/>
    <tableColumn id="8766" xr3:uid="{00000000-0010-0000-0000-00003E220000}" name="Column8753"/>
    <tableColumn id="8767" xr3:uid="{00000000-0010-0000-0000-00003F220000}" name="Column8754"/>
    <tableColumn id="8768" xr3:uid="{00000000-0010-0000-0000-000040220000}" name="Column8755"/>
    <tableColumn id="8769" xr3:uid="{00000000-0010-0000-0000-000041220000}" name="Column8756"/>
    <tableColumn id="8770" xr3:uid="{00000000-0010-0000-0000-000042220000}" name="Column8757"/>
    <tableColumn id="8771" xr3:uid="{00000000-0010-0000-0000-000043220000}" name="Column8758"/>
    <tableColumn id="8772" xr3:uid="{00000000-0010-0000-0000-000044220000}" name="Column8759"/>
    <tableColumn id="8773" xr3:uid="{00000000-0010-0000-0000-000045220000}" name="Column8760"/>
    <tableColumn id="8774" xr3:uid="{00000000-0010-0000-0000-000046220000}" name="Column8761"/>
    <tableColumn id="8775" xr3:uid="{00000000-0010-0000-0000-000047220000}" name="Column8762"/>
    <tableColumn id="8776" xr3:uid="{00000000-0010-0000-0000-000048220000}" name="Column8763"/>
    <tableColumn id="8777" xr3:uid="{00000000-0010-0000-0000-000049220000}" name="Column8764"/>
    <tableColumn id="8778" xr3:uid="{00000000-0010-0000-0000-00004A220000}" name="Column8765"/>
    <tableColumn id="8779" xr3:uid="{00000000-0010-0000-0000-00004B220000}" name="Column8766"/>
    <tableColumn id="8780" xr3:uid="{00000000-0010-0000-0000-00004C220000}" name="Column8767"/>
    <tableColumn id="8781" xr3:uid="{00000000-0010-0000-0000-00004D220000}" name="Column8768"/>
    <tableColumn id="8782" xr3:uid="{00000000-0010-0000-0000-00004E220000}" name="Column8769"/>
    <tableColumn id="8783" xr3:uid="{00000000-0010-0000-0000-00004F220000}" name="Column8770"/>
    <tableColumn id="8784" xr3:uid="{00000000-0010-0000-0000-000050220000}" name="Column8771"/>
    <tableColumn id="8785" xr3:uid="{00000000-0010-0000-0000-000051220000}" name="Column8772"/>
    <tableColumn id="8786" xr3:uid="{00000000-0010-0000-0000-000052220000}" name="Column8773"/>
    <tableColumn id="8787" xr3:uid="{00000000-0010-0000-0000-000053220000}" name="Column8774"/>
    <tableColumn id="8788" xr3:uid="{00000000-0010-0000-0000-000054220000}" name="Column8775"/>
    <tableColumn id="8789" xr3:uid="{00000000-0010-0000-0000-000055220000}" name="Column8776"/>
    <tableColumn id="8790" xr3:uid="{00000000-0010-0000-0000-000056220000}" name="Column8777"/>
    <tableColumn id="8791" xr3:uid="{00000000-0010-0000-0000-000057220000}" name="Column8778"/>
    <tableColumn id="8792" xr3:uid="{00000000-0010-0000-0000-000058220000}" name="Column8779"/>
    <tableColumn id="8793" xr3:uid="{00000000-0010-0000-0000-000059220000}" name="Column8780"/>
    <tableColumn id="8794" xr3:uid="{00000000-0010-0000-0000-00005A220000}" name="Column8781"/>
    <tableColumn id="8795" xr3:uid="{00000000-0010-0000-0000-00005B220000}" name="Column8782"/>
    <tableColumn id="8796" xr3:uid="{00000000-0010-0000-0000-00005C220000}" name="Column8783"/>
    <tableColumn id="8797" xr3:uid="{00000000-0010-0000-0000-00005D220000}" name="Column8784"/>
    <tableColumn id="8798" xr3:uid="{00000000-0010-0000-0000-00005E220000}" name="Column8785"/>
    <tableColumn id="8799" xr3:uid="{00000000-0010-0000-0000-00005F220000}" name="Column8786"/>
    <tableColumn id="8800" xr3:uid="{00000000-0010-0000-0000-000060220000}" name="Column8787"/>
    <tableColumn id="8801" xr3:uid="{00000000-0010-0000-0000-000061220000}" name="Column8788"/>
    <tableColumn id="8802" xr3:uid="{00000000-0010-0000-0000-000062220000}" name="Column8789"/>
    <tableColumn id="8803" xr3:uid="{00000000-0010-0000-0000-000063220000}" name="Column8790"/>
    <tableColumn id="8804" xr3:uid="{00000000-0010-0000-0000-000064220000}" name="Column8791"/>
    <tableColumn id="8805" xr3:uid="{00000000-0010-0000-0000-000065220000}" name="Column8792"/>
    <tableColumn id="8806" xr3:uid="{00000000-0010-0000-0000-000066220000}" name="Column8793"/>
    <tableColumn id="8807" xr3:uid="{00000000-0010-0000-0000-000067220000}" name="Column8794"/>
    <tableColumn id="8808" xr3:uid="{00000000-0010-0000-0000-000068220000}" name="Column8795"/>
    <tableColumn id="8809" xr3:uid="{00000000-0010-0000-0000-000069220000}" name="Column8796"/>
    <tableColumn id="8810" xr3:uid="{00000000-0010-0000-0000-00006A220000}" name="Column8797"/>
    <tableColumn id="8811" xr3:uid="{00000000-0010-0000-0000-00006B220000}" name="Column8798"/>
    <tableColumn id="8812" xr3:uid="{00000000-0010-0000-0000-00006C220000}" name="Column8799"/>
    <tableColumn id="8813" xr3:uid="{00000000-0010-0000-0000-00006D220000}" name="Column8800"/>
    <tableColumn id="8814" xr3:uid="{00000000-0010-0000-0000-00006E220000}" name="Column8801"/>
    <tableColumn id="8815" xr3:uid="{00000000-0010-0000-0000-00006F220000}" name="Column8802"/>
    <tableColumn id="8816" xr3:uid="{00000000-0010-0000-0000-000070220000}" name="Column8803"/>
    <tableColumn id="8817" xr3:uid="{00000000-0010-0000-0000-000071220000}" name="Column8804"/>
    <tableColumn id="8818" xr3:uid="{00000000-0010-0000-0000-000072220000}" name="Column8805"/>
    <tableColumn id="8819" xr3:uid="{00000000-0010-0000-0000-000073220000}" name="Column8806"/>
    <tableColumn id="8820" xr3:uid="{00000000-0010-0000-0000-000074220000}" name="Column8807"/>
    <tableColumn id="8821" xr3:uid="{00000000-0010-0000-0000-000075220000}" name="Column8808"/>
    <tableColumn id="8822" xr3:uid="{00000000-0010-0000-0000-000076220000}" name="Column8809"/>
    <tableColumn id="8823" xr3:uid="{00000000-0010-0000-0000-000077220000}" name="Column8810"/>
    <tableColumn id="8824" xr3:uid="{00000000-0010-0000-0000-000078220000}" name="Column8811"/>
    <tableColumn id="8825" xr3:uid="{00000000-0010-0000-0000-000079220000}" name="Column8812"/>
    <tableColumn id="8826" xr3:uid="{00000000-0010-0000-0000-00007A220000}" name="Column8813"/>
    <tableColumn id="8827" xr3:uid="{00000000-0010-0000-0000-00007B220000}" name="Column8814"/>
    <tableColumn id="8828" xr3:uid="{00000000-0010-0000-0000-00007C220000}" name="Column8815"/>
    <tableColumn id="8829" xr3:uid="{00000000-0010-0000-0000-00007D220000}" name="Column8816"/>
    <tableColumn id="8830" xr3:uid="{00000000-0010-0000-0000-00007E220000}" name="Column8817"/>
    <tableColumn id="8831" xr3:uid="{00000000-0010-0000-0000-00007F220000}" name="Column8818"/>
    <tableColumn id="8832" xr3:uid="{00000000-0010-0000-0000-000080220000}" name="Column8819"/>
    <tableColumn id="8833" xr3:uid="{00000000-0010-0000-0000-000081220000}" name="Column8820"/>
    <tableColumn id="8834" xr3:uid="{00000000-0010-0000-0000-000082220000}" name="Column8821"/>
    <tableColumn id="8835" xr3:uid="{00000000-0010-0000-0000-000083220000}" name="Column8822"/>
    <tableColumn id="8836" xr3:uid="{00000000-0010-0000-0000-000084220000}" name="Column8823"/>
    <tableColumn id="8837" xr3:uid="{00000000-0010-0000-0000-000085220000}" name="Column8824"/>
    <tableColumn id="8838" xr3:uid="{00000000-0010-0000-0000-000086220000}" name="Column8825"/>
    <tableColumn id="8839" xr3:uid="{00000000-0010-0000-0000-000087220000}" name="Column8826"/>
    <tableColumn id="8840" xr3:uid="{00000000-0010-0000-0000-000088220000}" name="Column8827"/>
    <tableColumn id="8841" xr3:uid="{00000000-0010-0000-0000-000089220000}" name="Column8828"/>
    <tableColumn id="8842" xr3:uid="{00000000-0010-0000-0000-00008A220000}" name="Column8829"/>
    <tableColumn id="8843" xr3:uid="{00000000-0010-0000-0000-00008B220000}" name="Column8830"/>
    <tableColumn id="8844" xr3:uid="{00000000-0010-0000-0000-00008C220000}" name="Column8831"/>
    <tableColumn id="8845" xr3:uid="{00000000-0010-0000-0000-00008D220000}" name="Column8832"/>
    <tableColumn id="8846" xr3:uid="{00000000-0010-0000-0000-00008E220000}" name="Column8833"/>
    <tableColumn id="8847" xr3:uid="{00000000-0010-0000-0000-00008F220000}" name="Column8834"/>
    <tableColumn id="8848" xr3:uid="{00000000-0010-0000-0000-000090220000}" name="Column8835"/>
    <tableColumn id="8849" xr3:uid="{00000000-0010-0000-0000-000091220000}" name="Column8836"/>
    <tableColumn id="8850" xr3:uid="{00000000-0010-0000-0000-000092220000}" name="Column8837"/>
    <tableColumn id="8851" xr3:uid="{00000000-0010-0000-0000-000093220000}" name="Column8838"/>
    <tableColumn id="8852" xr3:uid="{00000000-0010-0000-0000-000094220000}" name="Column8839"/>
    <tableColumn id="8853" xr3:uid="{00000000-0010-0000-0000-000095220000}" name="Column8840"/>
    <tableColumn id="8854" xr3:uid="{00000000-0010-0000-0000-000096220000}" name="Column8841"/>
    <tableColumn id="8855" xr3:uid="{00000000-0010-0000-0000-000097220000}" name="Column8842"/>
    <tableColumn id="8856" xr3:uid="{00000000-0010-0000-0000-000098220000}" name="Column8843"/>
    <tableColumn id="8857" xr3:uid="{00000000-0010-0000-0000-000099220000}" name="Column8844"/>
    <tableColumn id="8858" xr3:uid="{00000000-0010-0000-0000-00009A220000}" name="Column8845"/>
    <tableColumn id="8859" xr3:uid="{00000000-0010-0000-0000-00009B220000}" name="Column8846"/>
    <tableColumn id="8860" xr3:uid="{00000000-0010-0000-0000-00009C220000}" name="Column8847"/>
    <tableColumn id="8861" xr3:uid="{00000000-0010-0000-0000-00009D220000}" name="Column8848"/>
    <tableColumn id="8862" xr3:uid="{00000000-0010-0000-0000-00009E220000}" name="Column8849"/>
    <tableColumn id="8863" xr3:uid="{00000000-0010-0000-0000-00009F220000}" name="Column8850"/>
    <tableColumn id="8864" xr3:uid="{00000000-0010-0000-0000-0000A0220000}" name="Column8851"/>
    <tableColumn id="8865" xr3:uid="{00000000-0010-0000-0000-0000A1220000}" name="Column8852"/>
    <tableColumn id="8866" xr3:uid="{00000000-0010-0000-0000-0000A2220000}" name="Column8853"/>
    <tableColumn id="8867" xr3:uid="{00000000-0010-0000-0000-0000A3220000}" name="Column8854"/>
    <tableColumn id="8868" xr3:uid="{00000000-0010-0000-0000-0000A4220000}" name="Column8855"/>
    <tableColumn id="8869" xr3:uid="{00000000-0010-0000-0000-0000A5220000}" name="Column8856"/>
    <tableColumn id="8870" xr3:uid="{00000000-0010-0000-0000-0000A6220000}" name="Column8857"/>
    <tableColumn id="8871" xr3:uid="{00000000-0010-0000-0000-0000A7220000}" name="Column8858"/>
    <tableColumn id="8872" xr3:uid="{00000000-0010-0000-0000-0000A8220000}" name="Column8859"/>
    <tableColumn id="8873" xr3:uid="{00000000-0010-0000-0000-0000A9220000}" name="Column8860"/>
    <tableColumn id="8874" xr3:uid="{00000000-0010-0000-0000-0000AA220000}" name="Column8861"/>
    <tableColumn id="8875" xr3:uid="{00000000-0010-0000-0000-0000AB220000}" name="Column8862"/>
    <tableColumn id="8876" xr3:uid="{00000000-0010-0000-0000-0000AC220000}" name="Column8863"/>
    <tableColumn id="8877" xr3:uid="{00000000-0010-0000-0000-0000AD220000}" name="Column8864"/>
    <tableColumn id="8878" xr3:uid="{00000000-0010-0000-0000-0000AE220000}" name="Column8865"/>
    <tableColumn id="8879" xr3:uid="{00000000-0010-0000-0000-0000AF220000}" name="Column8866"/>
    <tableColumn id="8880" xr3:uid="{00000000-0010-0000-0000-0000B0220000}" name="Column8867"/>
    <tableColumn id="8881" xr3:uid="{00000000-0010-0000-0000-0000B1220000}" name="Column8868"/>
    <tableColumn id="8882" xr3:uid="{00000000-0010-0000-0000-0000B2220000}" name="Column8869"/>
    <tableColumn id="8883" xr3:uid="{00000000-0010-0000-0000-0000B3220000}" name="Column8870"/>
    <tableColumn id="8884" xr3:uid="{00000000-0010-0000-0000-0000B4220000}" name="Column8871"/>
    <tableColumn id="8885" xr3:uid="{00000000-0010-0000-0000-0000B5220000}" name="Column8872"/>
    <tableColumn id="8886" xr3:uid="{00000000-0010-0000-0000-0000B6220000}" name="Column8873"/>
    <tableColumn id="8887" xr3:uid="{00000000-0010-0000-0000-0000B7220000}" name="Column8874"/>
    <tableColumn id="8888" xr3:uid="{00000000-0010-0000-0000-0000B8220000}" name="Column8875"/>
    <tableColumn id="8889" xr3:uid="{00000000-0010-0000-0000-0000B9220000}" name="Column8876"/>
    <tableColumn id="8890" xr3:uid="{00000000-0010-0000-0000-0000BA220000}" name="Column8877"/>
    <tableColumn id="8891" xr3:uid="{00000000-0010-0000-0000-0000BB220000}" name="Column8878"/>
    <tableColumn id="8892" xr3:uid="{00000000-0010-0000-0000-0000BC220000}" name="Column8879"/>
    <tableColumn id="8893" xr3:uid="{00000000-0010-0000-0000-0000BD220000}" name="Column8880"/>
    <tableColumn id="8894" xr3:uid="{00000000-0010-0000-0000-0000BE220000}" name="Column8881"/>
    <tableColumn id="8895" xr3:uid="{00000000-0010-0000-0000-0000BF220000}" name="Column8882"/>
    <tableColumn id="8896" xr3:uid="{00000000-0010-0000-0000-0000C0220000}" name="Column8883"/>
    <tableColumn id="8897" xr3:uid="{00000000-0010-0000-0000-0000C1220000}" name="Column8884"/>
    <tableColumn id="8898" xr3:uid="{00000000-0010-0000-0000-0000C2220000}" name="Column8885"/>
    <tableColumn id="8899" xr3:uid="{00000000-0010-0000-0000-0000C3220000}" name="Column8886"/>
    <tableColumn id="8900" xr3:uid="{00000000-0010-0000-0000-0000C4220000}" name="Column8887"/>
    <tableColumn id="8901" xr3:uid="{00000000-0010-0000-0000-0000C5220000}" name="Column8888"/>
    <tableColumn id="8902" xr3:uid="{00000000-0010-0000-0000-0000C6220000}" name="Column8889"/>
    <tableColumn id="8903" xr3:uid="{00000000-0010-0000-0000-0000C7220000}" name="Column8890"/>
    <tableColumn id="8904" xr3:uid="{00000000-0010-0000-0000-0000C8220000}" name="Column8891"/>
    <tableColumn id="8905" xr3:uid="{00000000-0010-0000-0000-0000C9220000}" name="Column8892"/>
    <tableColumn id="8906" xr3:uid="{00000000-0010-0000-0000-0000CA220000}" name="Column8893"/>
    <tableColumn id="8907" xr3:uid="{00000000-0010-0000-0000-0000CB220000}" name="Column8894"/>
    <tableColumn id="8908" xr3:uid="{00000000-0010-0000-0000-0000CC220000}" name="Column8895"/>
    <tableColumn id="8909" xr3:uid="{00000000-0010-0000-0000-0000CD220000}" name="Column8896"/>
    <tableColumn id="8910" xr3:uid="{00000000-0010-0000-0000-0000CE220000}" name="Column8897"/>
    <tableColumn id="8911" xr3:uid="{00000000-0010-0000-0000-0000CF220000}" name="Column8898"/>
    <tableColumn id="8912" xr3:uid="{00000000-0010-0000-0000-0000D0220000}" name="Column8899"/>
    <tableColumn id="8913" xr3:uid="{00000000-0010-0000-0000-0000D1220000}" name="Column8900"/>
    <tableColumn id="8914" xr3:uid="{00000000-0010-0000-0000-0000D2220000}" name="Column8901"/>
    <tableColumn id="8915" xr3:uid="{00000000-0010-0000-0000-0000D3220000}" name="Column8902"/>
    <tableColumn id="8916" xr3:uid="{00000000-0010-0000-0000-0000D4220000}" name="Column8903"/>
    <tableColumn id="8917" xr3:uid="{00000000-0010-0000-0000-0000D5220000}" name="Column8904"/>
    <tableColumn id="8918" xr3:uid="{00000000-0010-0000-0000-0000D6220000}" name="Column8905"/>
    <tableColumn id="8919" xr3:uid="{00000000-0010-0000-0000-0000D7220000}" name="Column8906"/>
    <tableColumn id="8920" xr3:uid="{00000000-0010-0000-0000-0000D8220000}" name="Column8907"/>
    <tableColumn id="8921" xr3:uid="{00000000-0010-0000-0000-0000D9220000}" name="Column8908"/>
    <tableColumn id="8922" xr3:uid="{00000000-0010-0000-0000-0000DA220000}" name="Column8909"/>
    <tableColumn id="8923" xr3:uid="{00000000-0010-0000-0000-0000DB220000}" name="Column8910"/>
    <tableColumn id="8924" xr3:uid="{00000000-0010-0000-0000-0000DC220000}" name="Column8911"/>
    <tableColumn id="8925" xr3:uid="{00000000-0010-0000-0000-0000DD220000}" name="Column8912"/>
    <tableColumn id="8926" xr3:uid="{00000000-0010-0000-0000-0000DE220000}" name="Column8913"/>
    <tableColumn id="8927" xr3:uid="{00000000-0010-0000-0000-0000DF220000}" name="Column8914"/>
    <tableColumn id="8928" xr3:uid="{00000000-0010-0000-0000-0000E0220000}" name="Column8915"/>
    <tableColumn id="8929" xr3:uid="{00000000-0010-0000-0000-0000E1220000}" name="Column8916"/>
    <tableColumn id="8930" xr3:uid="{00000000-0010-0000-0000-0000E2220000}" name="Column8917"/>
    <tableColumn id="8931" xr3:uid="{00000000-0010-0000-0000-0000E3220000}" name="Column8918"/>
    <tableColumn id="8932" xr3:uid="{00000000-0010-0000-0000-0000E4220000}" name="Column8919"/>
    <tableColumn id="8933" xr3:uid="{00000000-0010-0000-0000-0000E5220000}" name="Column8920"/>
    <tableColumn id="8934" xr3:uid="{00000000-0010-0000-0000-0000E6220000}" name="Column8921"/>
    <tableColumn id="8935" xr3:uid="{00000000-0010-0000-0000-0000E7220000}" name="Column8922"/>
    <tableColumn id="8936" xr3:uid="{00000000-0010-0000-0000-0000E8220000}" name="Column8923"/>
    <tableColumn id="8937" xr3:uid="{00000000-0010-0000-0000-0000E9220000}" name="Column8924"/>
    <tableColumn id="8938" xr3:uid="{00000000-0010-0000-0000-0000EA220000}" name="Column8925"/>
    <tableColumn id="8939" xr3:uid="{00000000-0010-0000-0000-0000EB220000}" name="Column8926"/>
    <tableColumn id="8940" xr3:uid="{00000000-0010-0000-0000-0000EC220000}" name="Column8927"/>
    <tableColumn id="8941" xr3:uid="{00000000-0010-0000-0000-0000ED220000}" name="Column8928"/>
    <tableColumn id="8942" xr3:uid="{00000000-0010-0000-0000-0000EE220000}" name="Column8929"/>
    <tableColumn id="8943" xr3:uid="{00000000-0010-0000-0000-0000EF220000}" name="Column8930"/>
    <tableColumn id="8944" xr3:uid="{00000000-0010-0000-0000-0000F0220000}" name="Column8931"/>
    <tableColumn id="8945" xr3:uid="{00000000-0010-0000-0000-0000F1220000}" name="Column8932"/>
    <tableColumn id="8946" xr3:uid="{00000000-0010-0000-0000-0000F2220000}" name="Column8933"/>
    <tableColumn id="8947" xr3:uid="{00000000-0010-0000-0000-0000F3220000}" name="Column8934"/>
    <tableColumn id="8948" xr3:uid="{00000000-0010-0000-0000-0000F4220000}" name="Column8935"/>
    <tableColumn id="8949" xr3:uid="{00000000-0010-0000-0000-0000F5220000}" name="Column8936"/>
    <tableColumn id="8950" xr3:uid="{00000000-0010-0000-0000-0000F6220000}" name="Column8937"/>
    <tableColumn id="8951" xr3:uid="{00000000-0010-0000-0000-0000F7220000}" name="Column8938"/>
    <tableColumn id="8952" xr3:uid="{00000000-0010-0000-0000-0000F8220000}" name="Column8939"/>
    <tableColumn id="8953" xr3:uid="{00000000-0010-0000-0000-0000F9220000}" name="Column8940"/>
    <tableColumn id="8954" xr3:uid="{00000000-0010-0000-0000-0000FA220000}" name="Column8941"/>
    <tableColumn id="8955" xr3:uid="{00000000-0010-0000-0000-0000FB220000}" name="Column8942"/>
    <tableColumn id="8956" xr3:uid="{00000000-0010-0000-0000-0000FC220000}" name="Column8943"/>
    <tableColumn id="8957" xr3:uid="{00000000-0010-0000-0000-0000FD220000}" name="Column8944"/>
    <tableColumn id="8958" xr3:uid="{00000000-0010-0000-0000-0000FE220000}" name="Column8945"/>
    <tableColumn id="8959" xr3:uid="{00000000-0010-0000-0000-0000FF220000}" name="Column8946"/>
    <tableColumn id="8960" xr3:uid="{00000000-0010-0000-0000-000000230000}" name="Column8947"/>
    <tableColumn id="8961" xr3:uid="{00000000-0010-0000-0000-000001230000}" name="Column8948"/>
    <tableColumn id="8962" xr3:uid="{00000000-0010-0000-0000-000002230000}" name="Column8949"/>
    <tableColumn id="8963" xr3:uid="{00000000-0010-0000-0000-000003230000}" name="Column8950"/>
    <tableColumn id="8964" xr3:uid="{00000000-0010-0000-0000-000004230000}" name="Column8951"/>
    <tableColumn id="8965" xr3:uid="{00000000-0010-0000-0000-000005230000}" name="Column8952"/>
    <tableColumn id="8966" xr3:uid="{00000000-0010-0000-0000-000006230000}" name="Column8953"/>
    <tableColumn id="8967" xr3:uid="{00000000-0010-0000-0000-000007230000}" name="Column8954"/>
    <tableColumn id="8968" xr3:uid="{00000000-0010-0000-0000-000008230000}" name="Column8955"/>
    <tableColumn id="8969" xr3:uid="{00000000-0010-0000-0000-000009230000}" name="Column8956"/>
    <tableColumn id="8970" xr3:uid="{00000000-0010-0000-0000-00000A230000}" name="Column8957"/>
    <tableColumn id="8971" xr3:uid="{00000000-0010-0000-0000-00000B230000}" name="Column8958"/>
    <tableColumn id="8972" xr3:uid="{00000000-0010-0000-0000-00000C230000}" name="Column8959"/>
    <tableColumn id="8973" xr3:uid="{00000000-0010-0000-0000-00000D230000}" name="Column8960"/>
    <tableColumn id="8974" xr3:uid="{00000000-0010-0000-0000-00000E230000}" name="Column8961"/>
    <tableColumn id="8975" xr3:uid="{00000000-0010-0000-0000-00000F230000}" name="Column8962"/>
    <tableColumn id="8976" xr3:uid="{00000000-0010-0000-0000-000010230000}" name="Column8963"/>
    <tableColumn id="8977" xr3:uid="{00000000-0010-0000-0000-000011230000}" name="Column8964"/>
    <tableColumn id="8978" xr3:uid="{00000000-0010-0000-0000-000012230000}" name="Column8965"/>
    <tableColumn id="8979" xr3:uid="{00000000-0010-0000-0000-000013230000}" name="Column8966"/>
    <tableColumn id="8980" xr3:uid="{00000000-0010-0000-0000-000014230000}" name="Column8967"/>
    <tableColumn id="8981" xr3:uid="{00000000-0010-0000-0000-000015230000}" name="Column8968"/>
    <tableColumn id="8982" xr3:uid="{00000000-0010-0000-0000-000016230000}" name="Column8969"/>
    <tableColumn id="8983" xr3:uid="{00000000-0010-0000-0000-000017230000}" name="Column8970"/>
    <tableColumn id="8984" xr3:uid="{00000000-0010-0000-0000-000018230000}" name="Column8971"/>
    <tableColumn id="8985" xr3:uid="{00000000-0010-0000-0000-000019230000}" name="Column8972"/>
    <tableColumn id="8986" xr3:uid="{00000000-0010-0000-0000-00001A230000}" name="Column8973"/>
    <tableColumn id="8987" xr3:uid="{00000000-0010-0000-0000-00001B230000}" name="Column8974"/>
    <tableColumn id="8988" xr3:uid="{00000000-0010-0000-0000-00001C230000}" name="Column8975"/>
    <tableColumn id="8989" xr3:uid="{00000000-0010-0000-0000-00001D230000}" name="Column8976"/>
    <tableColumn id="8990" xr3:uid="{00000000-0010-0000-0000-00001E230000}" name="Column8977"/>
    <tableColumn id="8991" xr3:uid="{00000000-0010-0000-0000-00001F230000}" name="Column8978"/>
    <tableColumn id="8992" xr3:uid="{00000000-0010-0000-0000-000020230000}" name="Column8979"/>
    <tableColumn id="8993" xr3:uid="{00000000-0010-0000-0000-000021230000}" name="Column8980"/>
    <tableColumn id="8994" xr3:uid="{00000000-0010-0000-0000-000022230000}" name="Column8981"/>
    <tableColumn id="8995" xr3:uid="{00000000-0010-0000-0000-000023230000}" name="Column8982"/>
    <tableColumn id="8996" xr3:uid="{00000000-0010-0000-0000-000024230000}" name="Column8983"/>
    <tableColumn id="8997" xr3:uid="{00000000-0010-0000-0000-000025230000}" name="Column8984"/>
    <tableColumn id="8998" xr3:uid="{00000000-0010-0000-0000-000026230000}" name="Column8985"/>
    <tableColumn id="8999" xr3:uid="{00000000-0010-0000-0000-000027230000}" name="Column8986"/>
    <tableColumn id="9000" xr3:uid="{00000000-0010-0000-0000-000028230000}" name="Column8987"/>
    <tableColumn id="9001" xr3:uid="{00000000-0010-0000-0000-000029230000}" name="Column8988"/>
    <tableColumn id="9002" xr3:uid="{00000000-0010-0000-0000-00002A230000}" name="Column8989"/>
    <tableColumn id="9003" xr3:uid="{00000000-0010-0000-0000-00002B230000}" name="Column8990"/>
    <tableColumn id="9004" xr3:uid="{00000000-0010-0000-0000-00002C230000}" name="Column8991"/>
    <tableColumn id="9005" xr3:uid="{00000000-0010-0000-0000-00002D230000}" name="Column8992"/>
    <tableColumn id="9006" xr3:uid="{00000000-0010-0000-0000-00002E230000}" name="Column8993"/>
    <tableColumn id="9007" xr3:uid="{00000000-0010-0000-0000-00002F230000}" name="Column8994"/>
    <tableColumn id="9008" xr3:uid="{00000000-0010-0000-0000-000030230000}" name="Column8995"/>
    <tableColumn id="9009" xr3:uid="{00000000-0010-0000-0000-000031230000}" name="Column8996"/>
    <tableColumn id="9010" xr3:uid="{00000000-0010-0000-0000-000032230000}" name="Column8997"/>
    <tableColumn id="9011" xr3:uid="{00000000-0010-0000-0000-000033230000}" name="Column8998"/>
    <tableColumn id="9012" xr3:uid="{00000000-0010-0000-0000-000034230000}" name="Column8999"/>
    <tableColumn id="9013" xr3:uid="{00000000-0010-0000-0000-000035230000}" name="Column9000"/>
    <tableColumn id="9014" xr3:uid="{00000000-0010-0000-0000-000036230000}" name="Column9001"/>
    <tableColumn id="9015" xr3:uid="{00000000-0010-0000-0000-000037230000}" name="Column9002"/>
    <tableColumn id="9016" xr3:uid="{00000000-0010-0000-0000-000038230000}" name="Column9003"/>
    <tableColumn id="9017" xr3:uid="{00000000-0010-0000-0000-000039230000}" name="Column9004"/>
    <tableColumn id="9018" xr3:uid="{00000000-0010-0000-0000-00003A230000}" name="Column9005"/>
    <tableColumn id="9019" xr3:uid="{00000000-0010-0000-0000-00003B230000}" name="Column9006"/>
    <tableColumn id="9020" xr3:uid="{00000000-0010-0000-0000-00003C230000}" name="Column9007"/>
    <tableColumn id="9021" xr3:uid="{00000000-0010-0000-0000-00003D230000}" name="Column9008"/>
    <tableColumn id="9022" xr3:uid="{00000000-0010-0000-0000-00003E230000}" name="Column9009"/>
    <tableColumn id="9023" xr3:uid="{00000000-0010-0000-0000-00003F230000}" name="Column9010"/>
    <tableColumn id="9024" xr3:uid="{00000000-0010-0000-0000-000040230000}" name="Column9011"/>
    <tableColumn id="9025" xr3:uid="{00000000-0010-0000-0000-000041230000}" name="Column9012"/>
    <tableColumn id="9026" xr3:uid="{00000000-0010-0000-0000-000042230000}" name="Column9013"/>
    <tableColumn id="9027" xr3:uid="{00000000-0010-0000-0000-000043230000}" name="Column9014"/>
    <tableColumn id="9028" xr3:uid="{00000000-0010-0000-0000-000044230000}" name="Column9015"/>
    <tableColumn id="9029" xr3:uid="{00000000-0010-0000-0000-000045230000}" name="Column9016"/>
    <tableColumn id="9030" xr3:uid="{00000000-0010-0000-0000-000046230000}" name="Column9017"/>
    <tableColumn id="9031" xr3:uid="{00000000-0010-0000-0000-000047230000}" name="Column9018"/>
    <tableColumn id="9032" xr3:uid="{00000000-0010-0000-0000-000048230000}" name="Column9019"/>
    <tableColumn id="9033" xr3:uid="{00000000-0010-0000-0000-000049230000}" name="Column9020"/>
    <tableColumn id="9034" xr3:uid="{00000000-0010-0000-0000-00004A230000}" name="Column9021"/>
    <tableColumn id="9035" xr3:uid="{00000000-0010-0000-0000-00004B230000}" name="Column9022"/>
    <tableColumn id="9036" xr3:uid="{00000000-0010-0000-0000-00004C230000}" name="Column9023"/>
    <tableColumn id="9037" xr3:uid="{00000000-0010-0000-0000-00004D230000}" name="Column9024"/>
    <tableColumn id="9038" xr3:uid="{00000000-0010-0000-0000-00004E230000}" name="Column9025"/>
    <tableColumn id="9039" xr3:uid="{00000000-0010-0000-0000-00004F230000}" name="Column9026"/>
    <tableColumn id="9040" xr3:uid="{00000000-0010-0000-0000-000050230000}" name="Column9027"/>
    <tableColumn id="9041" xr3:uid="{00000000-0010-0000-0000-000051230000}" name="Column9028"/>
    <tableColumn id="9042" xr3:uid="{00000000-0010-0000-0000-000052230000}" name="Column9029"/>
    <tableColumn id="9043" xr3:uid="{00000000-0010-0000-0000-000053230000}" name="Column9030"/>
    <tableColumn id="9044" xr3:uid="{00000000-0010-0000-0000-000054230000}" name="Column9031"/>
    <tableColumn id="9045" xr3:uid="{00000000-0010-0000-0000-000055230000}" name="Column9032"/>
    <tableColumn id="9046" xr3:uid="{00000000-0010-0000-0000-000056230000}" name="Column9033"/>
    <tableColumn id="9047" xr3:uid="{00000000-0010-0000-0000-000057230000}" name="Column9034"/>
    <tableColumn id="9048" xr3:uid="{00000000-0010-0000-0000-000058230000}" name="Column9035"/>
    <tableColumn id="9049" xr3:uid="{00000000-0010-0000-0000-000059230000}" name="Column9036"/>
    <tableColumn id="9050" xr3:uid="{00000000-0010-0000-0000-00005A230000}" name="Column9037"/>
    <tableColumn id="9051" xr3:uid="{00000000-0010-0000-0000-00005B230000}" name="Column9038"/>
    <tableColumn id="9052" xr3:uid="{00000000-0010-0000-0000-00005C230000}" name="Column9039"/>
    <tableColumn id="9053" xr3:uid="{00000000-0010-0000-0000-00005D230000}" name="Column9040"/>
    <tableColumn id="9054" xr3:uid="{00000000-0010-0000-0000-00005E230000}" name="Column9041"/>
    <tableColumn id="9055" xr3:uid="{00000000-0010-0000-0000-00005F230000}" name="Column9042"/>
    <tableColumn id="9056" xr3:uid="{00000000-0010-0000-0000-000060230000}" name="Column9043"/>
    <tableColumn id="9057" xr3:uid="{00000000-0010-0000-0000-000061230000}" name="Column9044"/>
    <tableColumn id="9058" xr3:uid="{00000000-0010-0000-0000-000062230000}" name="Column9045"/>
    <tableColumn id="9059" xr3:uid="{00000000-0010-0000-0000-000063230000}" name="Column9046"/>
    <tableColumn id="9060" xr3:uid="{00000000-0010-0000-0000-000064230000}" name="Column9047"/>
    <tableColumn id="9061" xr3:uid="{00000000-0010-0000-0000-000065230000}" name="Column9048"/>
    <tableColumn id="9062" xr3:uid="{00000000-0010-0000-0000-000066230000}" name="Column9049"/>
    <tableColumn id="9063" xr3:uid="{00000000-0010-0000-0000-000067230000}" name="Column9050"/>
    <tableColumn id="9064" xr3:uid="{00000000-0010-0000-0000-000068230000}" name="Column9051"/>
    <tableColumn id="9065" xr3:uid="{00000000-0010-0000-0000-000069230000}" name="Column9052"/>
    <tableColumn id="9066" xr3:uid="{00000000-0010-0000-0000-00006A230000}" name="Column9053"/>
    <tableColumn id="9067" xr3:uid="{00000000-0010-0000-0000-00006B230000}" name="Column9054"/>
    <tableColumn id="9068" xr3:uid="{00000000-0010-0000-0000-00006C230000}" name="Column9055"/>
    <tableColumn id="9069" xr3:uid="{00000000-0010-0000-0000-00006D230000}" name="Column9056"/>
    <tableColumn id="9070" xr3:uid="{00000000-0010-0000-0000-00006E230000}" name="Column9057"/>
    <tableColumn id="9071" xr3:uid="{00000000-0010-0000-0000-00006F230000}" name="Column9058"/>
    <tableColumn id="9072" xr3:uid="{00000000-0010-0000-0000-000070230000}" name="Column9059"/>
    <tableColumn id="9073" xr3:uid="{00000000-0010-0000-0000-000071230000}" name="Column9060"/>
    <tableColumn id="9074" xr3:uid="{00000000-0010-0000-0000-000072230000}" name="Column9061"/>
    <tableColumn id="9075" xr3:uid="{00000000-0010-0000-0000-000073230000}" name="Column9062"/>
    <tableColumn id="9076" xr3:uid="{00000000-0010-0000-0000-000074230000}" name="Column9063"/>
    <tableColumn id="9077" xr3:uid="{00000000-0010-0000-0000-000075230000}" name="Column9064"/>
    <tableColumn id="9078" xr3:uid="{00000000-0010-0000-0000-000076230000}" name="Column9065"/>
    <tableColumn id="9079" xr3:uid="{00000000-0010-0000-0000-000077230000}" name="Column9066"/>
    <tableColumn id="9080" xr3:uid="{00000000-0010-0000-0000-000078230000}" name="Column9067"/>
    <tableColumn id="9081" xr3:uid="{00000000-0010-0000-0000-000079230000}" name="Column9068"/>
    <tableColumn id="9082" xr3:uid="{00000000-0010-0000-0000-00007A230000}" name="Column9069"/>
    <tableColumn id="9083" xr3:uid="{00000000-0010-0000-0000-00007B230000}" name="Column9070"/>
    <tableColumn id="9084" xr3:uid="{00000000-0010-0000-0000-00007C230000}" name="Column9071"/>
    <tableColumn id="9085" xr3:uid="{00000000-0010-0000-0000-00007D230000}" name="Column9072"/>
    <tableColumn id="9086" xr3:uid="{00000000-0010-0000-0000-00007E230000}" name="Column9073"/>
    <tableColumn id="9087" xr3:uid="{00000000-0010-0000-0000-00007F230000}" name="Column9074"/>
    <tableColumn id="9088" xr3:uid="{00000000-0010-0000-0000-000080230000}" name="Column9075"/>
    <tableColumn id="9089" xr3:uid="{00000000-0010-0000-0000-000081230000}" name="Column9076"/>
    <tableColumn id="9090" xr3:uid="{00000000-0010-0000-0000-000082230000}" name="Column9077"/>
    <tableColumn id="9091" xr3:uid="{00000000-0010-0000-0000-000083230000}" name="Column9078"/>
    <tableColumn id="9092" xr3:uid="{00000000-0010-0000-0000-000084230000}" name="Column9079"/>
    <tableColumn id="9093" xr3:uid="{00000000-0010-0000-0000-000085230000}" name="Column9080"/>
    <tableColumn id="9094" xr3:uid="{00000000-0010-0000-0000-000086230000}" name="Column9081"/>
    <tableColumn id="9095" xr3:uid="{00000000-0010-0000-0000-000087230000}" name="Column9082"/>
    <tableColumn id="9096" xr3:uid="{00000000-0010-0000-0000-000088230000}" name="Column9083"/>
    <tableColumn id="9097" xr3:uid="{00000000-0010-0000-0000-000089230000}" name="Column9084"/>
    <tableColumn id="9098" xr3:uid="{00000000-0010-0000-0000-00008A230000}" name="Column9085"/>
    <tableColumn id="9099" xr3:uid="{00000000-0010-0000-0000-00008B230000}" name="Column9086"/>
    <tableColumn id="9100" xr3:uid="{00000000-0010-0000-0000-00008C230000}" name="Column9087"/>
    <tableColumn id="9101" xr3:uid="{00000000-0010-0000-0000-00008D230000}" name="Column9088"/>
    <tableColumn id="9102" xr3:uid="{00000000-0010-0000-0000-00008E230000}" name="Column9089"/>
    <tableColumn id="9103" xr3:uid="{00000000-0010-0000-0000-00008F230000}" name="Column9090"/>
    <tableColumn id="9104" xr3:uid="{00000000-0010-0000-0000-000090230000}" name="Column9091"/>
    <tableColumn id="9105" xr3:uid="{00000000-0010-0000-0000-000091230000}" name="Column9092"/>
    <tableColumn id="9106" xr3:uid="{00000000-0010-0000-0000-000092230000}" name="Column9093"/>
    <tableColumn id="9107" xr3:uid="{00000000-0010-0000-0000-000093230000}" name="Column9094"/>
    <tableColumn id="9108" xr3:uid="{00000000-0010-0000-0000-000094230000}" name="Column9095"/>
    <tableColumn id="9109" xr3:uid="{00000000-0010-0000-0000-000095230000}" name="Column9096"/>
    <tableColumn id="9110" xr3:uid="{00000000-0010-0000-0000-000096230000}" name="Column9097"/>
    <tableColumn id="9111" xr3:uid="{00000000-0010-0000-0000-000097230000}" name="Column9098"/>
    <tableColumn id="9112" xr3:uid="{00000000-0010-0000-0000-000098230000}" name="Column9099"/>
    <tableColumn id="9113" xr3:uid="{00000000-0010-0000-0000-000099230000}" name="Column9100"/>
    <tableColumn id="9114" xr3:uid="{00000000-0010-0000-0000-00009A230000}" name="Column9101"/>
    <tableColumn id="9115" xr3:uid="{00000000-0010-0000-0000-00009B230000}" name="Column9102"/>
    <tableColumn id="9116" xr3:uid="{00000000-0010-0000-0000-00009C230000}" name="Column9103"/>
    <tableColumn id="9117" xr3:uid="{00000000-0010-0000-0000-00009D230000}" name="Column9104"/>
    <tableColumn id="9118" xr3:uid="{00000000-0010-0000-0000-00009E230000}" name="Column9105"/>
    <tableColumn id="9119" xr3:uid="{00000000-0010-0000-0000-00009F230000}" name="Column9106"/>
    <tableColumn id="9120" xr3:uid="{00000000-0010-0000-0000-0000A0230000}" name="Column9107"/>
    <tableColumn id="9121" xr3:uid="{00000000-0010-0000-0000-0000A1230000}" name="Column9108"/>
    <tableColumn id="9122" xr3:uid="{00000000-0010-0000-0000-0000A2230000}" name="Column9109"/>
    <tableColumn id="9123" xr3:uid="{00000000-0010-0000-0000-0000A3230000}" name="Column9110"/>
    <tableColumn id="9124" xr3:uid="{00000000-0010-0000-0000-0000A4230000}" name="Column9111"/>
    <tableColumn id="9125" xr3:uid="{00000000-0010-0000-0000-0000A5230000}" name="Column9112"/>
    <tableColumn id="9126" xr3:uid="{00000000-0010-0000-0000-0000A6230000}" name="Column9113"/>
    <tableColumn id="9127" xr3:uid="{00000000-0010-0000-0000-0000A7230000}" name="Column9114"/>
    <tableColumn id="9128" xr3:uid="{00000000-0010-0000-0000-0000A8230000}" name="Column9115"/>
    <tableColumn id="9129" xr3:uid="{00000000-0010-0000-0000-0000A9230000}" name="Column9116"/>
    <tableColumn id="9130" xr3:uid="{00000000-0010-0000-0000-0000AA230000}" name="Column9117"/>
    <tableColumn id="9131" xr3:uid="{00000000-0010-0000-0000-0000AB230000}" name="Column9118"/>
    <tableColumn id="9132" xr3:uid="{00000000-0010-0000-0000-0000AC230000}" name="Column9119"/>
    <tableColumn id="9133" xr3:uid="{00000000-0010-0000-0000-0000AD230000}" name="Column9120"/>
    <tableColumn id="9134" xr3:uid="{00000000-0010-0000-0000-0000AE230000}" name="Column9121"/>
    <tableColumn id="9135" xr3:uid="{00000000-0010-0000-0000-0000AF230000}" name="Column9122"/>
    <tableColumn id="9136" xr3:uid="{00000000-0010-0000-0000-0000B0230000}" name="Column9123"/>
    <tableColumn id="9137" xr3:uid="{00000000-0010-0000-0000-0000B1230000}" name="Column9124"/>
    <tableColumn id="9138" xr3:uid="{00000000-0010-0000-0000-0000B2230000}" name="Column9125"/>
    <tableColumn id="9139" xr3:uid="{00000000-0010-0000-0000-0000B3230000}" name="Column9126"/>
    <tableColumn id="9140" xr3:uid="{00000000-0010-0000-0000-0000B4230000}" name="Column9127"/>
    <tableColumn id="9141" xr3:uid="{00000000-0010-0000-0000-0000B5230000}" name="Column9128"/>
    <tableColumn id="9142" xr3:uid="{00000000-0010-0000-0000-0000B6230000}" name="Column9129"/>
    <tableColumn id="9143" xr3:uid="{00000000-0010-0000-0000-0000B7230000}" name="Column9130"/>
    <tableColumn id="9144" xr3:uid="{00000000-0010-0000-0000-0000B8230000}" name="Column9131"/>
    <tableColumn id="9145" xr3:uid="{00000000-0010-0000-0000-0000B9230000}" name="Column9132"/>
    <tableColumn id="9146" xr3:uid="{00000000-0010-0000-0000-0000BA230000}" name="Column9133"/>
    <tableColumn id="9147" xr3:uid="{00000000-0010-0000-0000-0000BB230000}" name="Column9134"/>
    <tableColumn id="9148" xr3:uid="{00000000-0010-0000-0000-0000BC230000}" name="Column9135"/>
    <tableColumn id="9149" xr3:uid="{00000000-0010-0000-0000-0000BD230000}" name="Column9136"/>
    <tableColumn id="9150" xr3:uid="{00000000-0010-0000-0000-0000BE230000}" name="Column9137"/>
    <tableColumn id="9151" xr3:uid="{00000000-0010-0000-0000-0000BF230000}" name="Column9138"/>
    <tableColumn id="9152" xr3:uid="{00000000-0010-0000-0000-0000C0230000}" name="Column9139"/>
    <tableColumn id="9153" xr3:uid="{00000000-0010-0000-0000-0000C1230000}" name="Column9140"/>
    <tableColumn id="9154" xr3:uid="{00000000-0010-0000-0000-0000C2230000}" name="Column9141"/>
    <tableColumn id="9155" xr3:uid="{00000000-0010-0000-0000-0000C3230000}" name="Column9142"/>
    <tableColumn id="9156" xr3:uid="{00000000-0010-0000-0000-0000C4230000}" name="Column9143"/>
    <tableColumn id="9157" xr3:uid="{00000000-0010-0000-0000-0000C5230000}" name="Column9144"/>
    <tableColumn id="9158" xr3:uid="{00000000-0010-0000-0000-0000C6230000}" name="Column9145"/>
    <tableColumn id="9159" xr3:uid="{00000000-0010-0000-0000-0000C7230000}" name="Column9146"/>
    <tableColumn id="9160" xr3:uid="{00000000-0010-0000-0000-0000C8230000}" name="Column9147"/>
    <tableColumn id="9161" xr3:uid="{00000000-0010-0000-0000-0000C9230000}" name="Column9148"/>
    <tableColumn id="9162" xr3:uid="{00000000-0010-0000-0000-0000CA230000}" name="Column9149"/>
    <tableColumn id="9163" xr3:uid="{00000000-0010-0000-0000-0000CB230000}" name="Column9150"/>
    <tableColumn id="9164" xr3:uid="{00000000-0010-0000-0000-0000CC230000}" name="Column9151"/>
    <tableColumn id="9165" xr3:uid="{00000000-0010-0000-0000-0000CD230000}" name="Column9152"/>
    <tableColumn id="9166" xr3:uid="{00000000-0010-0000-0000-0000CE230000}" name="Column9153"/>
    <tableColumn id="9167" xr3:uid="{00000000-0010-0000-0000-0000CF230000}" name="Column9154"/>
    <tableColumn id="9168" xr3:uid="{00000000-0010-0000-0000-0000D0230000}" name="Column9155"/>
    <tableColumn id="9169" xr3:uid="{00000000-0010-0000-0000-0000D1230000}" name="Column9156"/>
    <tableColumn id="9170" xr3:uid="{00000000-0010-0000-0000-0000D2230000}" name="Column9157"/>
    <tableColumn id="9171" xr3:uid="{00000000-0010-0000-0000-0000D3230000}" name="Column9158"/>
    <tableColumn id="9172" xr3:uid="{00000000-0010-0000-0000-0000D4230000}" name="Column9159"/>
    <tableColumn id="9173" xr3:uid="{00000000-0010-0000-0000-0000D5230000}" name="Column9160"/>
    <tableColumn id="9174" xr3:uid="{00000000-0010-0000-0000-0000D6230000}" name="Column9161"/>
    <tableColumn id="9175" xr3:uid="{00000000-0010-0000-0000-0000D7230000}" name="Column9162"/>
    <tableColumn id="9176" xr3:uid="{00000000-0010-0000-0000-0000D8230000}" name="Column9163"/>
    <tableColumn id="9177" xr3:uid="{00000000-0010-0000-0000-0000D9230000}" name="Column9164"/>
    <tableColumn id="9178" xr3:uid="{00000000-0010-0000-0000-0000DA230000}" name="Column9165"/>
    <tableColumn id="9179" xr3:uid="{00000000-0010-0000-0000-0000DB230000}" name="Column9166"/>
    <tableColumn id="9180" xr3:uid="{00000000-0010-0000-0000-0000DC230000}" name="Column9167"/>
    <tableColumn id="9181" xr3:uid="{00000000-0010-0000-0000-0000DD230000}" name="Column9168"/>
    <tableColumn id="9182" xr3:uid="{00000000-0010-0000-0000-0000DE230000}" name="Column9169"/>
    <tableColumn id="9183" xr3:uid="{00000000-0010-0000-0000-0000DF230000}" name="Column9170"/>
    <tableColumn id="9184" xr3:uid="{00000000-0010-0000-0000-0000E0230000}" name="Column9171"/>
    <tableColumn id="9185" xr3:uid="{00000000-0010-0000-0000-0000E1230000}" name="Column9172"/>
    <tableColumn id="9186" xr3:uid="{00000000-0010-0000-0000-0000E2230000}" name="Column9173"/>
    <tableColumn id="9187" xr3:uid="{00000000-0010-0000-0000-0000E3230000}" name="Column9174"/>
    <tableColumn id="9188" xr3:uid="{00000000-0010-0000-0000-0000E4230000}" name="Column9175"/>
    <tableColumn id="9189" xr3:uid="{00000000-0010-0000-0000-0000E5230000}" name="Column9176"/>
    <tableColumn id="9190" xr3:uid="{00000000-0010-0000-0000-0000E6230000}" name="Column9177"/>
    <tableColumn id="9191" xr3:uid="{00000000-0010-0000-0000-0000E7230000}" name="Column9178"/>
    <tableColumn id="9192" xr3:uid="{00000000-0010-0000-0000-0000E8230000}" name="Column9179"/>
    <tableColumn id="9193" xr3:uid="{00000000-0010-0000-0000-0000E9230000}" name="Column9180"/>
    <tableColumn id="9194" xr3:uid="{00000000-0010-0000-0000-0000EA230000}" name="Column9181"/>
    <tableColumn id="9195" xr3:uid="{00000000-0010-0000-0000-0000EB230000}" name="Column9182"/>
    <tableColumn id="9196" xr3:uid="{00000000-0010-0000-0000-0000EC230000}" name="Column9183"/>
    <tableColumn id="9197" xr3:uid="{00000000-0010-0000-0000-0000ED230000}" name="Column9184"/>
    <tableColumn id="9198" xr3:uid="{00000000-0010-0000-0000-0000EE230000}" name="Column9185"/>
    <tableColumn id="9199" xr3:uid="{00000000-0010-0000-0000-0000EF230000}" name="Column9186"/>
    <tableColumn id="9200" xr3:uid="{00000000-0010-0000-0000-0000F0230000}" name="Column9187"/>
    <tableColumn id="9201" xr3:uid="{00000000-0010-0000-0000-0000F1230000}" name="Column9188"/>
    <tableColumn id="9202" xr3:uid="{00000000-0010-0000-0000-0000F2230000}" name="Column9189"/>
    <tableColumn id="9203" xr3:uid="{00000000-0010-0000-0000-0000F3230000}" name="Column9190"/>
    <tableColumn id="9204" xr3:uid="{00000000-0010-0000-0000-0000F4230000}" name="Column9191"/>
    <tableColumn id="9205" xr3:uid="{00000000-0010-0000-0000-0000F5230000}" name="Column9192"/>
    <tableColumn id="9206" xr3:uid="{00000000-0010-0000-0000-0000F6230000}" name="Column9193"/>
    <tableColumn id="9207" xr3:uid="{00000000-0010-0000-0000-0000F7230000}" name="Column9194"/>
    <tableColumn id="9208" xr3:uid="{00000000-0010-0000-0000-0000F8230000}" name="Column9195"/>
    <tableColumn id="9209" xr3:uid="{00000000-0010-0000-0000-0000F9230000}" name="Column9196"/>
    <tableColumn id="9210" xr3:uid="{00000000-0010-0000-0000-0000FA230000}" name="Column9197"/>
    <tableColumn id="9211" xr3:uid="{00000000-0010-0000-0000-0000FB230000}" name="Column9198"/>
    <tableColumn id="9212" xr3:uid="{00000000-0010-0000-0000-0000FC230000}" name="Column9199"/>
    <tableColumn id="9213" xr3:uid="{00000000-0010-0000-0000-0000FD230000}" name="Column9200"/>
    <tableColumn id="9214" xr3:uid="{00000000-0010-0000-0000-0000FE230000}" name="Column9201"/>
    <tableColumn id="9215" xr3:uid="{00000000-0010-0000-0000-0000FF230000}" name="Column9202"/>
    <tableColumn id="9216" xr3:uid="{00000000-0010-0000-0000-000000240000}" name="Column9203"/>
    <tableColumn id="9217" xr3:uid="{00000000-0010-0000-0000-000001240000}" name="Column9204"/>
    <tableColumn id="9218" xr3:uid="{00000000-0010-0000-0000-000002240000}" name="Column9205"/>
    <tableColumn id="9219" xr3:uid="{00000000-0010-0000-0000-000003240000}" name="Column9206"/>
    <tableColumn id="9220" xr3:uid="{00000000-0010-0000-0000-000004240000}" name="Column9207"/>
    <tableColumn id="9221" xr3:uid="{00000000-0010-0000-0000-000005240000}" name="Column9208"/>
    <tableColumn id="9222" xr3:uid="{00000000-0010-0000-0000-000006240000}" name="Column9209"/>
    <tableColumn id="9223" xr3:uid="{00000000-0010-0000-0000-000007240000}" name="Column9210"/>
    <tableColumn id="9224" xr3:uid="{00000000-0010-0000-0000-000008240000}" name="Column9211"/>
    <tableColumn id="9225" xr3:uid="{00000000-0010-0000-0000-000009240000}" name="Column9212"/>
    <tableColumn id="9226" xr3:uid="{00000000-0010-0000-0000-00000A240000}" name="Column9213"/>
    <tableColumn id="9227" xr3:uid="{00000000-0010-0000-0000-00000B240000}" name="Column9214"/>
    <tableColumn id="9228" xr3:uid="{00000000-0010-0000-0000-00000C240000}" name="Column9215"/>
    <tableColumn id="9229" xr3:uid="{00000000-0010-0000-0000-00000D240000}" name="Column9216"/>
    <tableColumn id="9230" xr3:uid="{00000000-0010-0000-0000-00000E240000}" name="Column9217"/>
    <tableColumn id="9231" xr3:uid="{00000000-0010-0000-0000-00000F240000}" name="Column9218"/>
    <tableColumn id="9232" xr3:uid="{00000000-0010-0000-0000-000010240000}" name="Column9219"/>
    <tableColumn id="9233" xr3:uid="{00000000-0010-0000-0000-000011240000}" name="Column9220"/>
    <tableColumn id="9234" xr3:uid="{00000000-0010-0000-0000-000012240000}" name="Column9221"/>
    <tableColumn id="9235" xr3:uid="{00000000-0010-0000-0000-000013240000}" name="Column9222"/>
    <tableColumn id="9236" xr3:uid="{00000000-0010-0000-0000-000014240000}" name="Column9223"/>
    <tableColumn id="9237" xr3:uid="{00000000-0010-0000-0000-000015240000}" name="Column9224"/>
    <tableColumn id="9238" xr3:uid="{00000000-0010-0000-0000-000016240000}" name="Column9225"/>
    <tableColumn id="9239" xr3:uid="{00000000-0010-0000-0000-000017240000}" name="Column9226"/>
    <tableColumn id="9240" xr3:uid="{00000000-0010-0000-0000-000018240000}" name="Column9227"/>
    <tableColumn id="9241" xr3:uid="{00000000-0010-0000-0000-000019240000}" name="Column9228"/>
    <tableColumn id="9242" xr3:uid="{00000000-0010-0000-0000-00001A240000}" name="Column9229"/>
    <tableColumn id="9243" xr3:uid="{00000000-0010-0000-0000-00001B240000}" name="Column9230"/>
    <tableColumn id="9244" xr3:uid="{00000000-0010-0000-0000-00001C240000}" name="Column9231"/>
    <tableColumn id="9245" xr3:uid="{00000000-0010-0000-0000-00001D240000}" name="Column9232"/>
    <tableColumn id="9246" xr3:uid="{00000000-0010-0000-0000-00001E240000}" name="Column9233"/>
    <tableColumn id="9247" xr3:uid="{00000000-0010-0000-0000-00001F240000}" name="Column9234"/>
    <tableColumn id="9248" xr3:uid="{00000000-0010-0000-0000-000020240000}" name="Column9235"/>
    <tableColumn id="9249" xr3:uid="{00000000-0010-0000-0000-000021240000}" name="Column9236"/>
    <tableColumn id="9250" xr3:uid="{00000000-0010-0000-0000-000022240000}" name="Column9237"/>
    <tableColumn id="9251" xr3:uid="{00000000-0010-0000-0000-000023240000}" name="Column9238"/>
    <tableColumn id="9252" xr3:uid="{00000000-0010-0000-0000-000024240000}" name="Column9239"/>
    <tableColumn id="9253" xr3:uid="{00000000-0010-0000-0000-000025240000}" name="Column9240"/>
    <tableColumn id="9254" xr3:uid="{00000000-0010-0000-0000-000026240000}" name="Column9241"/>
    <tableColumn id="9255" xr3:uid="{00000000-0010-0000-0000-000027240000}" name="Column9242"/>
    <tableColumn id="9256" xr3:uid="{00000000-0010-0000-0000-000028240000}" name="Column9243"/>
    <tableColumn id="9257" xr3:uid="{00000000-0010-0000-0000-000029240000}" name="Column9244"/>
    <tableColumn id="9258" xr3:uid="{00000000-0010-0000-0000-00002A240000}" name="Column9245"/>
    <tableColumn id="9259" xr3:uid="{00000000-0010-0000-0000-00002B240000}" name="Column9246"/>
    <tableColumn id="9260" xr3:uid="{00000000-0010-0000-0000-00002C240000}" name="Column9247"/>
    <tableColumn id="9261" xr3:uid="{00000000-0010-0000-0000-00002D240000}" name="Column9248"/>
    <tableColumn id="9262" xr3:uid="{00000000-0010-0000-0000-00002E240000}" name="Column9249"/>
    <tableColumn id="9263" xr3:uid="{00000000-0010-0000-0000-00002F240000}" name="Column9250"/>
    <tableColumn id="9264" xr3:uid="{00000000-0010-0000-0000-000030240000}" name="Column9251"/>
    <tableColumn id="9265" xr3:uid="{00000000-0010-0000-0000-000031240000}" name="Column9252"/>
    <tableColumn id="9266" xr3:uid="{00000000-0010-0000-0000-000032240000}" name="Column9253"/>
    <tableColumn id="9267" xr3:uid="{00000000-0010-0000-0000-000033240000}" name="Column9254"/>
    <tableColumn id="9268" xr3:uid="{00000000-0010-0000-0000-000034240000}" name="Column9255"/>
    <tableColumn id="9269" xr3:uid="{00000000-0010-0000-0000-000035240000}" name="Column9256"/>
    <tableColumn id="9270" xr3:uid="{00000000-0010-0000-0000-000036240000}" name="Column9257"/>
    <tableColumn id="9271" xr3:uid="{00000000-0010-0000-0000-000037240000}" name="Column9258"/>
    <tableColumn id="9272" xr3:uid="{00000000-0010-0000-0000-000038240000}" name="Column9259"/>
    <tableColumn id="9273" xr3:uid="{00000000-0010-0000-0000-000039240000}" name="Column9260"/>
    <tableColumn id="9274" xr3:uid="{00000000-0010-0000-0000-00003A240000}" name="Column9261"/>
    <tableColumn id="9275" xr3:uid="{00000000-0010-0000-0000-00003B240000}" name="Column9262"/>
    <tableColumn id="9276" xr3:uid="{00000000-0010-0000-0000-00003C240000}" name="Column9263"/>
    <tableColumn id="9277" xr3:uid="{00000000-0010-0000-0000-00003D240000}" name="Column9264"/>
    <tableColumn id="9278" xr3:uid="{00000000-0010-0000-0000-00003E240000}" name="Column9265"/>
    <tableColumn id="9279" xr3:uid="{00000000-0010-0000-0000-00003F240000}" name="Column9266"/>
    <tableColumn id="9280" xr3:uid="{00000000-0010-0000-0000-000040240000}" name="Column9267"/>
    <tableColumn id="9281" xr3:uid="{00000000-0010-0000-0000-000041240000}" name="Column9268"/>
    <tableColumn id="9282" xr3:uid="{00000000-0010-0000-0000-000042240000}" name="Column9269"/>
    <tableColumn id="9283" xr3:uid="{00000000-0010-0000-0000-000043240000}" name="Column9270"/>
    <tableColumn id="9284" xr3:uid="{00000000-0010-0000-0000-000044240000}" name="Column9271"/>
    <tableColumn id="9285" xr3:uid="{00000000-0010-0000-0000-000045240000}" name="Column9272"/>
    <tableColumn id="9286" xr3:uid="{00000000-0010-0000-0000-000046240000}" name="Column9273"/>
    <tableColumn id="9287" xr3:uid="{00000000-0010-0000-0000-000047240000}" name="Column9274"/>
    <tableColumn id="9288" xr3:uid="{00000000-0010-0000-0000-000048240000}" name="Column9275"/>
    <tableColumn id="9289" xr3:uid="{00000000-0010-0000-0000-000049240000}" name="Column9276"/>
    <tableColumn id="9290" xr3:uid="{00000000-0010-0000-0000-00004A240000}" name="Column9277"/>
    <tableColumn id="9291" xr3:uid="{00000000-0010-0000-0000-00004B240000}" name="Column9278"/>
    <tableColumn id="9292" xr3:uid="{00000000-0010-0000-0000-00004C240000}" name="Column9279"/>
    <tableColumn id="9293" xr3:uid="{00000000-0010-0000-0000-00004D240000}" name="Column9280"/>
    <tableColumn id="9294" xr3:uid="{00000000-0010-0000-0000-00004E240000}" name="Column9281"/>
    <tableColumn id="9295" xr3:uid="{00000000-0010-0000-0000-00004F240000}" name="Column9282"/>
    <tableColumn id="9296" xr3:uid="{00000000-0010-0000-0000-000050240000}" name="Column9283"/>
    <tableColumn id="9297" xr3:uid="{00000000-0010-0000-0000-000051240000}" name="Column9284"/>
    <tableColumn id="9298" xr3:uid="{00000000-0010-0000-0000-000052240000}" name="Column9285"/>
    <tableColumn id="9299" xr3:uid="{00000000-0010-0000-0000-000053240000}" name="Column9286"/>
    <tableColumn id="9300" xr3:uid="{00000000-0010-0000-0000-000054240000}" name="Column9287"/>
    <tableColumn id="9301" xr3:uid="{00000000-0010-0000-0000-000055240000}" name="Column9288"/>
    <tableColumn id="9302" xr3:uid="{00000000-0010-0000-0000-000056240000}" name="Column9289"/>
    <tableColumn id="9303" xr3:uid="{00000000-0010-0000-0000-000057240000}" name="Column9290"/>
    <tableColumn id="9304" xr3:uid="{00000000-0010-0000-0000-000058240000}" name="Column9291"/>
    <tableColumn id="9305" xr3:uid="{00000000-0010-0000-0000-000059240000}" name="Column9292"/>
    <tableColumn id="9306" xr3:uid="{00000000-0010-0000-0000-00005A240000}" name="Column9293"/>
    <tableColumn id="9307" xr3:uid="{00000000-0010-0000-0000-00005B240000}" name="Column9294"/>
    <tableColumn id="9308" xr3:uid="{00000000-0010-0000-0000-00005C240000}" name="Column9295"/>
    <tableColumn id="9309" xr3:uid="{00000000-0010-0000-0000-00005D240000}" name="Column9296"/>
    <tableColumn id="9310" xr3:uid="{00000000-0010-0000-0000-00005E240000}" name="Column9297"/>
    <tableColumn id="9311" xr3:uid="{00000000-0010-0000-0000-00005F240000}" name="Column9298"/>
    <tableColumn id="9312" xr3:uid="{00000000-0010-0000-0000-000060240000}" name="Column9299"/>
    <tableColumn id="9313" xr3:uid="{00000000-0010-0000-0000-000061240000}" name="Column9300"/>
    <tableColumn id="9314" xr3:uid="{00000000-0010-0000-0000-000062240000}" name="Column9301"/>
    <tableColumn id="9315" xr3:uid="{00000000-0010-0000-0000-000063240000}" name="Column9302"/>
    <tableColumn id="9316" xr3:uid="{00000000-0010-0000-0000-000064240000}" name="Column9303"/>
    <tableColumn id="9317" xr3:uid="{00000000-0010-0000-0000-000065240000}" name="Column9304"/>
    <tableColumn id="9318" xr3:uid="{00000000-0010-0000-0000-000066240000}" name="Column9305"/>
    <tableColumn id="9319" xr3:uid="{00000000-0010-0000-0000-000067240000}" name="Column9306"/>
    <tableColumn id="9320" xr3:uid="{00000000-0010-0000-0000-000068240000}" name="Column9307"/>
    <tableColumn id="9321" xr3:uid="{00000000-0010-0000-0000-000069240000}" name="Column9308"/>
    <tableColumn id="9322" xr3:uid="{00000000-0010-0000-0000-00006A240000}" name="Column9309"/>
    <tableColumn id="9323" xr3:uid="{00000000-0010-0000-0000-00006B240000}" name="Column9310"/>
    <tableColumn id="9324" xr3:uid="{00000000-0010-0000-0000-00006C240000}" name="Column9311"/>
    <tableColumn id="9325" xr3:uid="{00000000-0010-0000-0000-00006D240000}" name="Column9312"/>
    <tableColumn id="9326" xr3:uid="{00000000-0010-0000-0000-00006E240000}" name="Column9313"/>
    <tableColumn id="9327" xr3:uid="{00000000-0010-0000-0000-00006F240000}" name="Column9314"/>
    <tableColumn id="9328" xr3:uid="{00000000-0010-0000-0000-000070240000}" name="Column9315"/>
    <tableColumn id="9329" xr3:uid="{00000000-0010-0000-0000-000071240000}" name="Column9316"/>
    <tableColumn id="9330" xr3:uid="{00000000-0010-0000-0000-000072240000}" name="Column9317"/>
    <tableColumn id="9331" xr3:uid="{00000000-0010-0000-0000-000073240000}" name="Column9318"/>
    <tableColumn id="9332" xr3:uid="{00000000-0010-0000-0000-000074240000}" name="Column9319"/>
    <tableColumn id="9333" xr3:uid="{00000000-0010-0000-0000-000075240000}" name="Column9320"/>
    <tableColumn id="9334" xr3:uid="{00000000-0010-0000-0000-000076240000}" name="Column9321"/>
    <tableColumn id="9335" xr3:uid="{00000000-0010-0000-0000-000077240000}" name="Column9322"/>
    <tableColumn id="9336" xr3:uid="{00000000-0010-0000-0000-000078240000}" name="Column9323"/>
    <tableColumn id="9337" xr3:uid="{00000000-0010-0000-0000-000079240000}" name="Column9324"/>
    <tableColumn id="9338" xr3:uid="{00000000-0010-0000-0000-00007A240000}" name="Column9325"/>
    <tableColumn id="9339" xr3:uid="{00000000-0010-0000-0000-00007B240000}" name="Column9326"/>
    <tableColumn id="9340" xr3:uid="{00000000-0010-0000-0000-00007C240000}" name="Column9327"/>
    <tableColumn id="9341" xr3:uid="{00000000-0010-0000-0000-00007D240000}" name="Column9328"/>
    <tableColumn id="9342" xr3:uid="{00000000-0010-0000-0000-00007E240000}" name="Column9329"/>
    <tableColumn id="9343" xr3:uid="{00000000-0010-0000-0000-00007F240000}" name="Column9330"/>
    <tableColumn id="9344" xr3:uid="{00000000-0010-0000-0000-000080240000}" name="Column9331"/>
    <tableColumn id="9345" xr3:uid="{00000000-0010-0000-0000-000081240000}" name="Column9332"/>
    <tableColumn id="9346" xr3:uid="{00000000-0010-0000-0000-000082240000}" name="Column9333"/>
    <tableColumn id="9347" xr3:uid="{00000000-0010-0000-0000-000083240000}" name="Column9334"/>
    <tableColumn id="9348" xr3:uid="{00000000-0010-0000-0000-000084240000}" name="Column9335"/>
    <tableColumn id="9349" xr3:uid="{00000000-0010-0000-0000-000085240000}" name="Column9336"/>
    <tableColumn id="9350" xr3:uid="{00000000-0010-0000-0000-000086240000}" name="Column9337"/>
    <tableColumn id="9351" xr3:uid="{00000000-0010-0000-0000-000087240000}" name="Column9338"/>
    <tableColumn id="9352" xr3:uid="{00000000-0010-0000-0000-000088240000}" name="Column9339"/>
    <tableColumn id="9353" xr3:uid="{00000000-0010-0000-0000-000089240000}" name="Column9340"/>
    <tableColumn id="9354" xr3:uid="{00000000-0010-0000-0000-00008A240000}" name="Column9341"/>
    <tableColumn id="9355" xr3:uid="{00000000-0010-0000-0000-00008B240000}" name="Column9342"/>
    <tableColumn id="9356" xr3:uid="{00000000-0010-0000-0000-00008C240000}" name="Column9343"/>
    <tableColumn id="9357" xr3:uid="{00000000-0010-0000-0000-00008D240000}" name="Column9344"/>
    <tableColumn id="9358" xr3:uid="{00000000-0010-0000-0000-00008E240000}" name="Column9345"/>
    <tableColumn id="9359" xr3:uid="{00000000-0010-0000-0000-00008F240000}" name="Column9346"/>
    <tableColumn id="9360" xr3:uid="{00000000-0010-0000-0000-000090240000}" name="Column9347"/>
    <tableColumn id="9361" xr3:uid="{00000000-0010-0000-0000-000091240000}" name="Column9348"/>
    <tableColumn id="9362" xr3:uid="{00000000-0010-0000-0000-000092240000}" name="Column9349"/>
    <tableColumn id="9363" xr3:uid="{00000000-0010-0000-0000-000093240000}" name="Column9350"/>
    <tableColumn id="9364" xr3:uid="{00000000-0010-0000-0000-000094240000}" name="Column9351"/>
    <tableColumn id="9365" xr3:uid="{00000000-0010-0000-0000-000095240000}" name="Column9352"/>
    <tableColumn id="9366" xr3:uid="{00000000-0010-0000-0000-000096240000}" name="Column9353"/>
    <tableColumn id="9367" xr3:uid="{00000000-0010-0000-0000-000097240000}" name="Column9354"/>
    <tableColumn id="9368" xr3:uid="{00000000-0010-0000-0000-000098240000}" name="Column9355"/>
    <tableColumn id="9369" xr3:uid="{00000000-0010-0000-0000-000099240000}" name="Column9356"/>
    <tableColumn id="9370" xr3:uid="{00000000-0010-0000-0000-00009A240000}" name="Column9357"/>
    <tableColumn id="9371" xr3:uid="{00000000-0010-0000-0000-00009B240000}" name="Column9358"/>
    <tableColumn id="9372" xr3:uid="{00000000-0010-0000-0000-00009C240000}" name="Column9359"/>
    <tableColumn id="9373" xr3:uid="{00000000-0010-0000-0000-00009D240000}" name="Column9360"/>
    <tableColumn id="9374" xr3:uid="{00000000-0010-0000-0000-00009E240000}" name="Column9361"/>
    <tableColumn id="9375" xr3:uid="{00000000-0010-0000-0000-00009F240000}" name="Column9362"/>
    <tableColumn id="9376" xr3:uid="{00000000-0010-0000-0000-0000A0240000}" name="Column9363"/>
    <tableColumn id="9377" xr3:uid="{00000000-0010-0000-0000-0000A1240000}" name="Column9364"/>
    <tableColumn id="9378" xr3:uid="{00000000-0010-0000-0000-0000A2240000}" name="Column9365"/>
    <tableColumn id="9379" xr3:uid="{00000000-0010-0000-0000-0000A3240000}" name="Column9366"/>
    <tableColumn id="9380" xr3:uid="{00000000-0010-0000-0000-0000A4240000}" name="Column9367"/>
    <tableColumn id="9381" xr3:uid="{00000000-0010-0000-0000-0000A5240000}" name="Column9368"/>
    <tableColumn id="9382" xr3:uid="{00000000-0010-0000-0000-0000A6240000}" name="Column9369"/>
    <tableColumn id="9383" xr3:uid="{00000000-0010-0000-0000-0000A7240000}" name="Column9370"/>
    <tableColumn id="9384" xr3:uid="{00000000-0010-0000-0000-0000A8240000}" name="Column9371"/>
    <tableColumn id="9385" xr3:uid="{00000000-0010-0000-0000-0000A9240000}" name="Column9372"/>
    <tableColumn id="9386" xr3:uid="{00000000-0010-0000-0000-0000AA240000}" name="Column9373"/>
    <tableColumn id="9387" xr3:uid="{00000000-0010-0000-0000-0000AB240000}" name="Column9374"/>
    <tableColumn id="9388" xr3:uid="{00000000-0010-0000-0000-0000AC240000}" name="Column9375"/>
    <tableColumn id="9389" xr3:uid="{00000000-0010-0000-0000-0000AD240000}" name="Column9376"/>
    <tableColumn id="9390" xr3:uid="{00000000-0010-0000-0000-0000AE240000}" name="Column9377"/>
    <tableColumn id="9391" xr3:uid="{00000000-0010-0000-0000-0000AF240000}" name="Column9378"/>
    <tableColumn id="9392" xr3:uid="{00000000-0010-0000-0000-0000B0240000}" name="Column9379"/>
    <tableColumn id="9393" xr3:uid="{00000000-0010-0000-0000-0000B1240000}" name="Column9380"/>
    <tableColumn id="9394" xr3:uid="{00000000-0010-0000-0000-0000B2240000}" name="Column9381"/>
    <tableColumn id="9395" xr3:uid="{00000000-0010-0000-0000-0000B3240000}" name="Column9382"/>
    <tableColumn id="9396" xr3:uid="{00000000-0010-0000-0000-0000B4240000}" name="Column9383"/>
    <tableColumn id="9397" xr3:uid="{00000000-0010-0000-0000-0000B5240000}" name="Column9384"/>
    <tableColumn id="9398" xr3:uid="{00000000-0010-0000-0000-0000B6240000}" name="Column9385"/>
    <tableColumn id="9399" xr3:uid="{00000000-0010-0000-0000-0000B7240000}" name="Column9386"/>
    <tableColumn id="9400" xr3:uid="{00000000-0010-0000-0000-0000B8240000}" name="Column9387"/>
    <tableColumn id="9401" xr3:uid="{00000000-0010-0000-0000-0000B9240000}" name="Column9388"/>
    <tableColumn id="9402" xr3:uid="{00000000-0010-0000-0000-0000BA240000}" name="Column9389"/>
    <tableColumn id="9403" xr3:uid="{00000000-0010-0000-0000-0000BB240000}" name="Column9390"/>
    <tableColumn id="9404" xr3:uid="{00000000-0010-0000-0000-0000BC240000}" name="Column9391"/>
    <tableColumn id="9405" xr3:uid="{00000000-0010-0000-0000-0000BD240000}" name="Column9392"/>
    <tableColumn id="9406" xr3:uid="{00000000-0010-0000-0000-0000BE240000}" name="Column9393"/>
    <tableColumn id="9407" xr3:uid="{00000000-0010-0000-0000-0000BF240000}" name="Column9394"/>
    <tableColumn id="9408" xr3:uid="{00000000-0010-0000-0000-0000C0240000}" name="Column9395"/>
    <tableColumn id="9409" xr3:uid="{00000000-0010-0000-0000-0000C1240000}" name="Column9396"/>
    <tableColumn id="9410" xr3:uid="{00000000-0010-0000-0000-0000C2240000}" name="Column9397"/>
    <tableColumn id="9411" xr3:uid="{00000000-0010-0000-0000-0000C3240000}" name="Column9398"/>
    <tableColumn id="9412" xr3:uid="{00000000-0010-0000-0000-0000C4240000}" name="Column9399"/>
    <tableColumn id="9413" xr3:uid="{00000000-0010-0000-0000-0000C5240000}" name="Column9400"/>
    <tableColumn id="9414" xr3:uid="{00000000-0010-0000-0000-0000C6240000}" name="Column9401"/>
    <tableColumn id="9415" xr3:uid="{00000000-0010-0000-0000-0000C7240000}" name="Column9402"/>
    <tableColumn id="9416" xr3:uid="{00000000-0010-0000-0000-0000C8240000}" name="Column9403"/>
    <tableColumn id="9417" xr3:uid="{00000000-0010-0000-0000-0000C9240000}" name="Column9404"/>
    <tableColumn id="9418" xr3:uid="{00000000-0010-0000-0000-0000CA240000}" name="Column9405"/>
    <tableColumn id="9419" xr3:uid="{00000000-0010-0000-0000-0000CB240000}" name="Column9406"/>
    <tableColumn id="9420" xr3:uid="{00000000-0010-0000-0000-0000CC240000}" name="Column9407"/>
    <tableColumn id="9421" xr3:uid="{00000000-0010-0000-0000-0000CD240000}" name="Column9408"/>
    <tableColumn id="9422" xr3:uid="{00000000-0010-0000-0000-0000CE240000}" name="Column9409"/>
    <tableColumn id="9423" xr3:uid="{00000000-0010-0000-0000-0000CF240000}" name="Column9410"/>
    <tableColumn id="9424" xr3:uid="{00000000-0010-0000-0000-0000D0240000}" name="Column9411"/>
    <tableColumn id="9425" xr3:uid="{00000000-0010-0000-0000-0000D1240000}" name="Column9412"/>
    <tableColumn id="9426" xr3:uid="{00000000-0010-0000-0000-0000D2240000}" name="Column9413"/>
    <tableColumn id="9427" xr3:uid="{00000000-0010-0000-0000-0000D3240000}" name="Column9414"/>
    <tableColumn id="9428" xr3:uid="{00000000-0010-0000-0000-0000D4240000}" name="Column9415"/>
    <tableColumn id="9429" xr3:uid="{00000000-0010-0000-0000-0000D5240000}" name="Column9416"/>
    <tableColumn id="9430" xr3:uid="{00000000-0010-0000-0000-0000D6240000}" name="Column9417"/>
    <tableColumn id="9431" xr3:uid="{00000000-0010-0000-0000-0000D7240000}" name="Column9418"/>
    <tableColumn id="9432" xr3:uid="{00000000-0010-0000-0000-0000D8240000}" name="Column9419"/>
    <tableColumn id="9433" xr3:uid="{00000000-0010-0000-0000-0000D9240000}" name="Column9420"/>
    <tableColumn id="9434" xr3:uid="{00000000-0010-0000-0000-0000DA240000}" name="Column9421"/>
    <tableColumn id="9435" xr3:uid="{00000000-0010-0000-0000-0000DB240000}" name="Column9422"/>
    <tableColumn id="9436" xr3:uid="{00000000-0010-0000-0000-0000DC240000}" name="Column9423"/>
    <tableColumn id="9437" xr3:uid="{00000000-0010-0000-0000-0000DD240000}" name="Column9424"/>
    <tableColumn id="9438" xr3:uid="{00000000-0010-0000-0000-0000DE240000}" name="Column9425"/>
    <tableColumn id="9439" xr3:uid="{00000000-0010-0000-0000-0000DF240000}" name="Column9426"/>
    <tableColumn id="9440" xr3:uid="{00000000-0010-0000-0000-0000E0240000}" name="Column9427"/>
    <tableColumn id="9441" xr3:uid="{00000000-0010-0000-0000-0000E1240000}" name="Column9428"/>
    <tableColumn id="9442" xr3:uid="{00000000-0010-0000-0000-0000E2240000}" name="Column9429"/>
    <tableColumn id="9443" xr3:uid="{00000000-0010-0000-0000-0000E3240000}" name="Column9430"/>
    <tableColumn id="9444" xr3:uid="{00000000-0010-0000-0000-0000E4240000}" name="Column9431"/>
    <tableColumn id="9445" xr3:uid="{00000000-0010-0000-0000-0000E5240000}" name="Column9432"/>
    <tableColumn id="9446" xr3:uid="{00000000-0010-0000-0000-0000E6240000}" name="Column9433"/>
    <tableColumn id="9447" xr3:uid="{00000000-0010-0000-0000-0000E7240000}" name="Column9434"/>
    <tableColumn id="9448" xr3:uid="{00000000-0010-0000-0000-0000E8240000}" name="Column9435"/>
    <tableColumn id="9449" xr3:uid="{00000000-0010-0000-0000-0000E9240000}" name="Column9436"/>
    <tableColumn id="9450" xr3:uid="{00000000-0010-0000-0000-0000EA240000}" name="Column9437"/>
    <tableColumn id="9451" xr3:uid="{00000000-0010-0000-0000-0000EB240000}" name="Column9438"/>
    <tableColumn id="9452" xr3:uid="{00000000-0010-0000-0000-0000EC240000}" name="Column9439"/>
    <tableColumn id="9453" xr3:uid="{00000000-0010-0000-0000-0000ED240000}" name="Column9440"/>
    <tableColumn id="9454" xr3:uid="{00000000-0010-0000-0000-0000EE240000}" name="Column9441"/>
    <tableColumn id="9455" xr3:uid="{00000000-0010-0000-0000-0000EF240000}" name="Column9442"/>
    <tableColumn id="9456" xr3:uid="{00000000-0010-0000-0000-0000F0240000}" name="Column9443"/>
    <tableColumn id="9457" xr3:uid="{00000000-0010-0000-0000-0000F1240000}" name="Column9444"/>
    <tableColumn id="9458" xr3:uid="{00000000-0010-0000-0000-0000F2240000}" name="Column9445"/>
    <tableColumn id="9459" xr3:uid="{00000000-0010-0000-0000-0000F3240000}" name="Column9446"/>
    <tableColumn id="9460" xr3:uid="{00000000-0010-0000-0000-0000F4240000}" name="Column9447"/>
    <tableColumn id="9461" xr3:uid="{00000000-0010-0000-0000-0000F5240000}" name="Column9448"/>
    <tableColumn id="9462" xr3:uid="{00000000-0010-0000-0000-0000F6240000}" name="Column9449"/>
    <tableColumn id="9463" xr3:uid="{00000000-0010-0000-0000-0000F7240000}" name="Column9450"/>
    <tableColumn id="9464" xr3:uid="{00000000-0010-0000-0000-0000F8240000}" name="Column9451"/>
    <tableColumn id="9465" xr3:uid="{00000000-0010-0000-0000-0000F9240000}" name="Column9452"/>
    <tableColumn id="9466" xr3:uid="{00000000-0010-0000-0000-0000FA240000}" name="Column9453"/>
    <tableColumn id="9467" xr3:uid="{00000000-0010-0000-0000-0000FB240000}" name="Column9454"/>
    <tableColumn id="9468" xr3:uid="{00000000-0010-0000-0000-0000FC240000}" name="Column9455"/>
    <tableColumn id="9469" xr3:uid="{00000000-0010-0000-0000-0000FD240000}" name="Column9456"/>
    <tableColumn id="9470" xr3:uid="{00000000-0010-0000-0000-0000FE240000}" name="Column9457"/>
    <tableColumn id="9471" xr3:uid="{00000000-0010-0000-0000-0000FF240000}" name="Column9458"/>
    <tableColumn id="9472" xr3:uid="{00000000-0010-0000-0000-000000250000}" name="Column9459"/>
    <tableColumn id="9473" xr3:uid="{00000000-0010-0000-0000-000001250000}" name="Column9460"/>
    <tableColumn id="9474" xr3:uid="{00000000-0010-0000-0000-000002250000}" name="Column9461"/>
    <tableColumn id="9475" xr3:uid="{00000000-0010-0000-0000-000003250000}" name="Column9462"/>
    <tableColumn id="9476" xr3:uid="{00000000-0010-0000-0000-000004250000}" name="Column9463"/>
    <tableColumn id="9477" xr3:uid="{00000000-0010-0000-0000-000005250000}" name="Column9464"/>
    <tableColumn id="9478" xr3:uid="{00000000-0010-0000-0000-000006250000}" name="Column9465"/>
    <tableColumn id="9479" xr3:uid="{00000000-0010-0000-0000-000007250000}" name="Column9466"/>
    <tableColumn id="9480" xr3:uid="{00000000-0010-0000-0000-000008250000}" name="Column9467"/>
    <tableColumn id="9481" xr3:uid="{00000000-0010-0000-0000-000009250000}" name="Column9468"/>
    <tableColumn id="9482" xr3:uid="{00000000-0010-0000-0000-00000A250000}" name="Column9469"/>
    <tableColumn id="9483" xr3:uid="{00000000-0010-0000-0000-00000B250000}" name="Column9470"/>
    <tableColumn id="9484" xr3:uid="{00000000-0010-0000-0000-00000C250000}" name="Column9471"/>
    <tableColumn id="9485" xr3:uid="{00000000-0010-0000-0000-00000D250000}" name="Column9472"/>
    <tableColumn id="9486" xr3:uid="{00000000-0010-0000-0000-00000E250000}" name="Column9473"/>
    <tableColumn id="9487" xr3:uid="{00000000-0010-0000-0000-00000F250000}" name="Column9474"/>
    <tableColumn id="9488" xr3:uid="{00000000-0010-0000-0000-000010250000}" name="Column9475"/>
    <tableColumn id="9489" xr3:uid="{00000000-0010-0000-0000-000011250000}" name="Column9476"/>
    <tableColumn id="9490" xr3:uid="{00000000-0010-0000-0000-000012250000}" name="Column9477"/>
    <tableColumn id="9491" xr3:uid="{00000000-0010-0000-0000-000013250000}" name="Column9478"/>
    <tableColumn id="9492" xr3:uid="{00000000-0010-0000-0000-000014250000}" name="Column9479"/>
    <tableColumn id="9493" xr3:uid="{00000000-0010-0000-0000-000015250000}" name="Column9480"/>
    <tableColumn id="9494" xr3:uid="{00000000-0010-0000-0000-000016250000}" name="Column9481"/>
    <tableColumn id="9495" xr3:uid="{00000000-0010-0000-0000-000017250000}" name="Column9482"/>
    <tableColumn id="9496" xr3:uid="{00000000-0010-0000-0000-000018250000}" name="Column9483"/>
    <tableColumn id="9497" xr3:uid="{00000000-0010-0000-0000-000019250000}" name="Column9484"/>
    <tableColumn id="9498" xr3:uid="{00000000-0010-0000-0000-00001A250000}" name="Column9485"/>
    <tableColumn id="9499" xr3:uid="{00000000-0010-0000-0000-00001B250000}" name="Column9486"/>
    <tableColumn id="9500" xr3:uid="{00000000-0010-0000-0000-00001C250000}" name="Column9487"/>
    <tableColumn id="9501" xr3:uid="{00000000-0010-0000-0000-00001D250000}" name="Column9488"/>
    <tableColumn id="9502" xr3:uid="{00000000-0010-0000-0000-00001E250000}" name="Column9489"/>
    <tableColumn id="9503" xr3:uid="{00000000-0010-0000-0000-00001F250000}" name="Column9490"/>
    <tableColumn id="9504" xr3:uid="{00000000-0010-0000-0000-000020250000}" name="Column9491"/>
    <tableColumn id="9505" xr3:uid="{00000000-0010-0000-0000-000021250000}" name="Column9492"/>
    <tableColumn id="9506" xr3:uid="{00000000-0010-0000-0000-000022250000}" name="Column9493"/>
    <tableColumn id="9507" xr3:uid="{00000000-0010-0000-0000-000023250000}" name="Column9494"/>
    <tableColumn id="9508" xr3:uid="{00000000-0010-0000-0000-000024250000}" name="Column9495"/>
    <tableColumn id="9509" xr3:uid="{00000000-0010-0000-0000-000025250000}" name="Column9496"/>
    <tableColumn id="9510" xr3:uid="{00000000-0010-0000-0000-000026250000}" name="Column9497"/>
    <tableColumn id="9511" xr3:uid="{00000000-0010-0000-0000-000027250000}" name="Column9498"/>
    <tableColumn id="9512" xr3:uid="{00000000-0010-0000-0000-000028250000}" name="Column9499"/>
    <tableColumn id="9513" xr3:uid="{00000000-0010-0000-0000-000029250000}" name="Column9500"/>
    <tableColumn id="9514" xr3:uid="{00000000-0010-0000-0000-00002A250000}" name="Column9501"/>
    <tableColumn id="9515" xr3:uid="{00000000-0010-0000-0000-00002B250000}" name="Column9502"/>
    <tableColumn id="9516" xr3:uid="{00000000-0010-0000-0000-00002C250000}" name="Column9503"/>
    <tableColumn id="9517" xr3:uid="{00000000-0010-0000-0000-00002D250000}" name="Column9504"/>
    <tableColumn id="9518" xr3:uid="{00000000-0010-0000-0000-00002E250000}" name="Column9505"/>
    <tableColumn id="9519" xr3:uid="{00000000-0010-0000-0000-00002F250000}" name="Column9506"/>
    <tableColumn id="9520" xr3:uid="{00000000-0010-0000-0000-000030250000}" name="Column9507"/>
    <tableColumn id="9521" xr3:uid="{00000000-0010-0000-0000-000031250000}" name="Column9508"/>
    <tableColumn id="9522" xr3:uid="{00000000-0010-0000-0000-000032250000}" name="Column9509"/>
    <tableColumn id="9523" xr3:uid="{00000000-0010-0000-0000-000033250000}" name="Column9510"/>
    <tableColumn id="9524" xr3:uid="{00000000-0010-0000-0000-000034250000}" name="Column9511"/>
    <tableColumn id="9525" xr3:uid="{00000000-0010-0000-0000-000035250000}" name="Column9512"/>
    <tableColumn id="9526" xr3:uid="{00000000-0010-0000-0000-000036250000}" name="Column9513"/>
    <tableColumn id="9527" xr3:uid="{00000000-0010-0000-0000-000037250000}" name="Column9514"/>
    <tableColumn id="9528" xr3:uid="{00000000-0010-0000-0000-000038250000}" name="Column9515"/>
    <tableColumn id="9529" xr3:uid="{00000000-0010-0000-0000-000039250000}" name="Column9516"/>
    <tableColumn id="9530" xr3:uid="{00000000-0010-0000-0000-00003A250000}" name="Column9517"/>
    <tableColumn id="9531" xr3:uid="{00000000-0010-0000-0000-00003B250000}" name="Column9518"/>
    <tableColumn id="9532" xr3:uid="{00000000-0010-0000-0000-00003C250000}" name="Column9519"/>
    <tableColumn id="9533" xr3:uid="{00000000-0010-0000-0000-00003D250000}" name="Column9520"/>
    <tableColumn id="9534" xr3:uid="{00000000-0010-0000-0000-00003E250000}" name="Column9521"/>
    <tableColumn id="9535" xr3:uid="{00000000-0010-0000-0000-00003F250000}" name="Column9522"/>
    <tableColumn id="9536" xr3:uid="{00000000-0010-0000-0000-000040250000}" name="Column9523"/>
    <tableColumn id="9537" xr3:uid="{00000000-0010-0000-0000-000041250000}" name="Column9524"/>
    <tableColumn id="9538" xr3:uid="{00000000-0010-0000-0000-000042250000}" name="Column9525"/>
    <tableColumn id="9539" xr3:uid="{00000000-0010-0000-0000-000043250000}" name="Column9526"/>
    <tableColumn id="9540" xr3:uid="{00000000-0010-0000-0000-000044250000}" name="Column9527"/>
    <tableColumn id="9541" xr3:uid="{00000000-0010-0000-0000-000045250000}" name="Column9528"/>
    <tableColumn id="9542" xr3:uid="{00000000-0010-0000-0000-000046250000}" name="Column9529"/>
    <tableColumn id="9543" xr3:uid="{00000000-0010-0000-0000-000047250000}" name="Column9530"/>
    <tableColumn id="9544" xr3:uid="{00000000-0010-0000-0000-000048250000}" name="Column9531"/>
    <tableColumn id="9545" xr3:uid="{00000000-0010-0000-0000-000049250000}" name="Column9532"/>
    <tableColumn id="9546" xr3:uid="{00000000-0010-0000-0000-00004A250000}" name="Column9533"/>
    <tableColumn id="9547" xr3:uid="{00000000-0010-0000-0000-00004B250000}" name="Column9534"/>
    <tableColumn id="9548" xr3:uid="{00000000-0010-0000-0000-00004C250000}" name="Column9535"/>
    <tableColumn id="9549" xr3:uid="{00000000-0010-0000-0000-00004D250000}" name="Column9536"/>
    <tableColumn id="9550" xr3:uid="{00000000-0010-0000-0000-00004E250000}" name="Column9537"/>
    <tableColumn id="9551" xr3:uid="{00000000-0010-0000-0000-00004F250000}" name="Column9538"/>
    <tableColumn id="9552" xr3:uid="{00000000-0010-0000-0000-000050250000}" name="Column9539"/>
    <tableColumn id="9553" xr3:uid="{00000000-0010-0000-0000-000051250000}" name="Column9540"/>
    <tableColumn id="9554" xr3:uid="{00000000-0010-0000-0000-000052250000}" name="Column9541"/>
    <tableColumn id="9555" xr3:uid="{00000000-0010-0000-0000-000053250000}" name="Column9542"/>
    <tableColumn id="9556" xr3:uid="{00000000-0010-0000-0000-000054250000}" name="Column9543"/>
    <tableColumn id="9557" xr3:uid="{00000000-0010-0000-0000-000055250000}" name="Column9544"/>
    <tableColumn id="9558" xr3:uid="{00000000-0010-0000-0000-000056250000}" name="Column9545"/>
    <tableColumn id="9559" xr3:uid="{00000000-0010-0000-0000-000057250000}" name="Column9546"/>
    <tableColumn id="9560" xr3:uid="{00000000-0010-0000-0000-000058250000}" name="Column9547"/>
    <tableColumn id="9561" xr3:uid="{00000000-0010-0000-0000-000059250000}" name="Column9548"/>
    <tableColumn id="9562" xr3:uid="{00000000-0010-0000-0000-00005A250000}" name="Column9549"/>
    <tableColumn id="9563" xr3:uid="{00000000-0010-0000-0000-00005B250000}" name="Column9550"/>
    <tableColumn id="9564" xr3:uid="{00000000-0010-0000-0000-00005C250000}" name="Column9551"/>
    <tableColumn id="9565" xr3:uid="{00000000-0010-0000-0000-00005D250000}" name="Column9552"/>
    <tableColumn id="9566" xr3:uid="{00000000-0010-0000-0000-00005E250000}" name="Column9553"/>
    <tableColumn id="9567" xr3:uid="{00000000-0010-0000-0000-00005F250000}" name="Column9554"/>
    <tableColumn id="9568" xr3:uid="{00000000-0010-0000-0000-000060250000}" name="Column9555"/>
    <tableColumn id="9569" xr3:uid="{00000000-0010-0000-0000-000061250000}" name="Column9556"/>
    <tableColumn id="9570" xr3:uid="{00000000-0010-0000-0000-000062250000}" name="Column9557"/>
    <tableColumn id="9571" xr3:uid="{00000000-0010-0000-0000-000063250000}" name="Column9558"/>
    <tableColumn id="9572" xr3:uid="{00000000-0010-0000-0000-000064250000}" name="Column9559"/>
    <tableColumn id="9573" xr3:uid="{00000000-0010-0000-0000-000065250000}" name="Column9560"/>
    <tableColumn id="9574" xr3:uid="{00000000-0010-0000-0000-000066250000}" name="Column9561"/>
    <tableColumn id="9575" xr3:uid="{00000000-0010-0000-0000-000067250000}" name="Column9562"/>
    <tableColumn id="9576" xr3:uid="{00000000-0010-0000-0000-000068250000}" name="Column9563"/>
    <tableColumn id="9577" xr3:uid="{00000000-0010-0000-0000-000069250000}" name="Column9564"/>
    <tableColumn id="9578" xr3:uid="{00000000-0010-0000-0000-00006A250000}" name="Column9565"/>
    <tableColumn id="9579" xr3:uid="{00000000-0010-0000-0000-00006B250000}" name="Column9566"/>
    <tableColumn id="9580" xr3:uid="{00000000-0010-0000-0000-00006C250000}" name="Column9567"/>
    <tableColumn id="9581" xr3:uid="{00000000-0010-0000-0000-00006D250000}" name="Column9568"/>
    <tableColumn id="9582" xr3:uid="{00000000-0010-0000-0000-00006E250000}" name="Column9569"/>
    <tableColumn id="9583" xr3:uid="{00000000-0010-0000-0000-00006F250000}" name="Column9570"/>
    <tableColumn id="9584" xr3:uid="{00000000-0010-0000-0000-000070250000}" name="Column9571"/>
    <tableColumn id="9585" xr3:uid="{00000000-0010-0000-0000-000071250000}" name="Column9572"/>
    <tableColumn id="9586" xr3:uid="{00000000-0010-0000-0000-000072250000}" name="Column9573"/>
    <tableColumn id="9587" xr3:uid="{00000000-0010-0000-0000-000073250000}" name="Column9574"/>
    <tableColumn id="9588" xr3:uid="{00000000-0010-0000-0000-000074250000}" name="Column9575"/>
    <tableColumn id="9589" xr3:uid="{00000000-0010-0000-0000-000075250000}" name="Column9576"/>
    <tableColumn id="9590" xr3:uid="{00000000-0010-0000-0000-000076250000}" name="Column9577"/>
    <tableColumn id="9591" xr3:uid="{00000000-0010-0000-0000-000077250000}" name="Column9578"/>
    <tableColumn id="9592" xr3:uid="{00000000-0010-0000-0000-000078250000}" name="Column9579"/>
    <tableColumn id="9593" xr3:uid="{00000000-0010-0000-0000-000079250000}" name="Column9580"/>
    <tableColumn id="9594" xr3:uid="{00000000-0010-0000-0000-00007A250000}" name="Column9581"/>
    <tableColumn id="9595" xr3:uid="{00000000-0010-0000-0000-00007B250000}" name="Column9582"/>
    <tableColumn id="9596" xr3:uid="{00000000-0010-0000-0000-00007C250000}" name="Column9583"/>
    <tableColumn id="9597" xr3:uid="{00000000-0010-0000-0000-00007D250000}" name="Column9584"/>
    <tableColumn id="9598" xr3:uid="{00000000-0010-0000-0000-00007E250000}" name="Column9585"/>
    <tableColumn id="9599" xr3:uid="{00000000-0010-0000-0000-00007F250000}" name="Column9586"/>
    <tableColumn id="9600" xr3:uid="{00000000-0010-0000-0000-000080250000}" name="Column9587"/>
    <tableColumn id="9601" xr3:uid="{00000000-0010-0000-0000-000081250000}" name="Column9588"/>
    <tableColumn id="9602" xr3:uid="{00000000-0010-0000-0000-000082250000}" name="Column9589"/>
    <tableColumn id="9603" xr3:uid="{00000000-0010-0000-0000-000083250000}" name="Column9590"/>
    <tableColumn id="9604" xr3:uid="{00000000-0010-0000-0000-000084250000}" name="Column9591"/>
    <tableColumn id="9605" xr3:uid="{00000000-0010-0000-0000-000085250000}" name="Column9592"/>
    <tableColumn id="9606" xr3:uid="{00000000-0010-0000-0000-000086250000}" name="Column9593"/>
    <tableColumn id="9607" xr3:uid="{00000000-0010-0000-0000-000087250000}" name="Column9594"/>
    <tableColumn id="9608" xr3:uid="{00000000-0010-0000-0000-000088250000}" name="Column9595"/>
    <tableColumn id="9609" xr3:uid="{00000000-0010-0000-0000-000089250000}" name="Column9596"/>
    <tableColumn id="9610" xr3:uid="{00000000-0010-0000-0000-00008A250000}" name="Column9597"/>
    <tableColumn id="9611" xr3:uid="{00000000-0010-0000-0000-00008B250000}" name="Column9598"/>
    <tableColumn id="9612" xr3:uid="{00000000-0010-0000-0000-00008C250000}" name="Column9599"/>
    <tableColumn id="9613" xr3:uid="{00000000-0010-0000-0000-00008D250000}" name="Column9600"/>
    <tableColumn id="9614" xr3:uid="{00000000-0010-0000-0000-00008E250000}" name="Column9601"/>
    <tableColumn id="9615" xr3:uid="{00000000-0010-0000-0000-00008F250000}" name="Column9602"/>
    <tableColumn id="9616" xr3:uid="{00000000-0010-0000-0000-000090250000}" name="Column9603"/>
    <tableColumn id="9617" xr3:uid="{00000000-0010-0000-0000-000091250000}" name="Column9604"/>
    <tableColumn id="9618" xr3:uid="{00000000-0010-0000-0000-000092250000}" name="Column9605"/>
    <tableColumn id="9619" xr3:uid="{00000000-0010-0000-0000-000093250000}" name="Column9606"/>
    <tableColumn id="9620" xr3:uid="{00000000-0010-0000-0000-000094250000}" name="Column9607"/>
    <tableColumn id="9621" xr3:uid="{00000000-0010-0000-0000-000095250000}" name="Column9608"/>
    <tableColumn id="9622" xr3:uid="{00000000-0010-0000-0000-000096250000}" name="Column9609"/>
    <tableColumn id="9623" xr3:uid="{00000000-0010-0000-0000-000097250000}" name="Column9610"/>
    <tableColumn id="9624" xr3:uid="{00000000-0010-0000-0000-000098250000}" name="Column9611"/>
    <tableColumn id="9625" xr3:uid="{00000000-0010-0000-0000-000099250000}" name="Column9612"/>
    <tableColumn id="9626" xr3:uid="{00000000-0010-0000-0000-00009A250000}" name="Column9613"/>
    <tableColumn id="9627" xr3:uid="{00000000-0010-0000-0000-00009B250000}" name="Column9614"/>
    <tableColumn id="9628" xr3:uid="{00000000-0010-0000-0000-00009C250000}" name="Column9615"/>
    <tableColumn id="9629" xr3:uid="{00000000-0010-0000-0000-00009D250000}" name="Column9616"/>
    <tableColumn id="9630" xr3:uid="{00000000-0010-0000-0000-00009E250000}" name="Column9617"/>
    <tableColumn id="9631" xr3:uid="{00000000-0010-0000-0000-00009F250000}" name="Column9618"/>
    <tableColumn id="9632" xr3:uid="{00000000-0010-0000-0000-0000A0250000}" name="Column9619"/>
    <tableColumn id="9633" xr3:uid="{00000000-0010-0000-0000-0000A1250000}" name="Column9620"/>
    <tableColumn id="9634" xr3:uid="{00000000-0010-0000-0000-0000A2250000}" name="Column9621"/>
    <tableColumn id="9635" xr3:uid="{00000000-0010-0000-0000-0000A3250000}" name="Column9622"/>
    <tableColumn id="9636" xr3:uid="{00000000-0010-0000-0000-0000A4250000}" name="Column9623"/>
    <tableColumn id="9637" xr3:uid="{00000000-0010-0000-0000-0000A5250000}" name="Column9624"/>
    <tableColumn id="9638" xr3:uid="{00000000-0010-0000-0000-0000A6250000}" name="Column9625"/>
    <tableColumn id="9639" xr3:uid="{00000000-0010-0000-0000-0000A7250000}" name="Column9626"/>
    <tableColumn id="9640" xr3:uid="{00000000-0010-0000-0000-0000A8250000}" name="Column9627"/>
    <tableColumn id="9641" xr3:uid="{00000000-0010-0000-0000-0000A9250000}" name="Column9628"/>
    <tableColumn id="9642" xr3:uid="{00000000-0010-0000-0000-0000AA250000}" name="Column9629"/>
    <tableColumn id="9643" xr3:uid="{00000000-0010-0000-0000-0000AB250000}" name="Column9630"/>
    <tableColumn id="9644" xr3:uid="{00000000-0010-0000-0000-0000AC250000}" name="Column9631"/>
    <tableColumn id="9645" xr3:uid="{00000000-0010-0000-0000-0000AD250000}" name="Column9632"/>
    <tableColumn id="9646" xr3:uid="{00000000-0010-0000-0000-0000AE250000}" name="Column9633"/>
    <tableColumn id="9647" xr3:uid="{00000000-0010-0000-0000-0000AF250000}" name="Column9634"/>
    <tableColumn id="9648" xr3:uid="{00000000-0010-0000-0000-0000B0250000}" name="Column9635"/>
    <tableColumn id="9649" xr3:uid="{00000000-0010-0000-0000-0000B1250000}" name="Column9636"/>
    <tableColumn id="9650" xr3:uid="{00000000-0010-0000-0000-0000B2250000}" name="Column9637"/>
    <tableColumn id="9651" xr3:uid="{00000000-0010-0000-0000-0000B3250000}" name="Column9638"/>
    <tableColumn id="9652" xr3:uid="{00000000-0010-0000-0000-0000B4250000}" name="Column9639"/>
    <tableColumn id="9653" xr3:uid="{00000000-0010-0000-0000-0000B5250000}" name="Column9640"/>
    <tableColumn id="9654" xr3:uid="{00000000-0010-0000-0000-0000B6250000}" name="Column9641"/>
    <tableColumn id="9655" xr3:uid="{00000000-0010-0000-0000-0000B7250000}" name="Column9642"/>
    <tableColumn id="9656" xr3:uid="{00000000-0010-0000-0000-0000B8250000}" name="Column9643"/>
    <tableColumn id="9657" xr3:uid="{00000000-0010-0000-0000-0000B9250000}" name="Column9644"/>
    <tableColumn id="9658" xr3:uid="{00000000-0010-0000-0000-0000BA250000}" name="Column9645"/>
    <tableColumn id="9659" xr3:uid="{00000000-0010-0000-0000-0000BB250000}" name="Column9646"/>
    <tableColumn id="9660" xr3:uid="{00000000-0010-0000-0000-0000BC250000}" name="Column9647"/>
    <tableColumn id="9661" xr3:uid="{00000000-0010-0000-0000-0000BD250000}" name="Column9648"/>
    <tableColumn id="9662" xr3:uid="{00000000-0010-0000-0000-0000BE250000}" name="Column9649"/>
    <tableColumn id="9663" xr3:uid="{00000000-0010-0000-0000-0000BF250000}" name="Column9650"/>
    <tableColumn id="9664" xr3:uid="{00000000-0010-0000-0000-0000C0250000}" name="Column9651"/>
    <tableColumn id="9665" xr3:uid="{00000000-0010-0000-0000-0000C1250000}" name="Column9652"/>
    <tableColumn id="9666" xr3:uid="{00000000-0010-0000-0000-0000C2250000}" name="Column9653"/>
    <tableColumn id="9667" xr3:uid="{00000000-0010-0000-0000-0000C3250000}" name="Column9654"/>
    <tableColumn id="9668" xr3:uid="{00000000-0010-0000-0000-0000C4250000}" name="Column9655"/>
    <tableColumn id="9669" xr3:uid="{00000000-0010-0000-0000-0000C5250000}" name="Column9656"/>
    <tableColumn id="9670" xr3:uid="{00000000-0010-0000-0000-0000C6250000}" name="Column9657"/>
    <tableColumn id="9671" xr3:uid="{00000000-0010-0000-0000-0000C7250000}" name="Column9658"/>
    <tableColumn id="9672" xr3:uid="{00000000-0010-0000-0000-0000C8250000}" name="Column9659"/>
    <tableColumn id="9673" xr3:uid="{00000000-0010-0000-0000-0000C9250000}" name="Column9660"/>
    <tableColumn id="9674" xr3:uid="{00000000-0010-0000-0000-0000CA250000}" name="Column9661"/>
    <tableColumn id="9675" xr3:uid="{00000000-0010-0000-0000-0000CB250000}" name="Column9662"/>
    <tableColumn id="9676" xr3:uid="{00000000-0010-0000-0000-0000CC250000}" name="Column9663"/>
    <tableColumn id="9677" xr3:uid="{00000000-0010-0000-0000-0000CD250000}" name="Column9664"/>
    <tableColumn id="9678" xr3:uid="{00000000-0010-0000-0000-0000CE250000}" name="Column9665"/>
    <tableColumn id="9679" xr3:uid="{00000000-0010-0000-0000-0000CF250000}" name="Column9666"/>
    <tableColumn id="9680" xr3:uid="{00000000-0010-0000-0000-0000D0250000}" name="Column9667"/>
    <tableColumn id="9681" xr3:uid="{00000000-0010-0000-0000-0000D1250000}" name="Column9668"/>
    <tableColumn id="9682" xr3:uid="{00000000-0010-0000-0000-0000D2250000}" name="Column9669"/>
    <tableColumn id="9683" xr3:uid="{00000000-0010-0000-0000-0000D3250000}" name="Column9670"/>
    <tableColumn id="9684" xr3:uid="{00000000-0010-0000-0000-0000D4250000}" name="Column9671"/>
    <tableColumn id="9685" xr3:uid="{00000000-0010-0000-0000-0000D5250000}" name="Column9672"/>
    <tableColumn id="9686" xr3:uid="{00000000-0010-0000-0000-0000D6250000}" name="Column9673"/>
    <tableColumn id="9687" xr3:uid="{00000000-0010-0000-0000-0000D7250000}" name="Column9674"/>
    <tableColumn id="9688" xr3:uid="{00000000-0010-0000-0000-0000D8250000}" name="Column9675"/>
    <tableColumn id="9689" xr3:uid="{00000000-0010-0000-0000-0000D9250000}" name="Column9676"/>
    <tableColumn id="9690" xr3:uid="{00000000-0010-0000-0000-0000DA250000}" name="Column9677"/>
    <tableColumn id="9691" xr3:uid="{00000000-0010-0000-0000-0000DB250000}" name="Column9678"/>
    <tableColumn id="9692" xr3:uid="{00000000-0010-0000-0000-0000DC250000}" name="Column9679"/>
    <tableColumn id="9693" xr3:uid="{00000000-0010-0000-0000-0000DD250000}" name="Column9680"/>
    <tableColumn id="9694" xr3:uid="{00000000-0010-0000-0000-0000DE250000}" name="Column9681"/>
    <tableColumn id="9695" xr3:uid="{00000000-0010-0000-0000-0000DF250000}" name="Column9682"/>
    <tableColumn id="9696" xr3:uid="{00000000-0010-0000-0000-0000E0250000}" name="Column9683"/>
    <tableColumn id="9697" xr3:uid="{00000000-0010-0000-0000-0000E1250000}" name="Column9684"/>
    <tableColumn id="9698" xr3:uid="{00000000-0010-0000-0000-0000E2250000}" name="Column9685"/>
    <tableColumn id="9699" xr3:uid="{00000000-0010-0000-0000-0000E3250000}" name="Column9686"/>
    <tableColumn id="9700" xr3:uid="{00000000-0010-0000-0000-0000E4250000}" name="Column9687"/>
    <tableColumn id="9701" xr3:uid="{00000000-0010-0000-0000-0000E5250000}" name="Column9688"/>
    <tableColumn id="9702" xr3:uid="{00000000-0010-0000-0000-0000E6250000}" name="Column9689"/>
    <tableColumn id="9703" xr3:uid="{00000000-0010-0000-0000-0000E7250000}" name="Column9690"/>
    <tableColumn id="9704" xr3:uid="{00000000-0010-0000-0000-0000E8250000}" name="Column9691"/>
    <tableColumn id="9705" xr3:uid="{00000000-0010-0000-0000-0000E9250000}" name="Column9692"/>
    <tableColumn id="9706" xr3:uid="{00000000-0010-0000-0000-0000EA250000}" name="Column9693"/>
    <tableColumn id="9707" xr3:uid="{00000000-0010-0000-0000-0000EB250000}" name="Column9694"/>
    <tableColumn id="9708" xr3:uid="{00000000-0010-0000-0000-0000EC250000}" name="Column9695"/>
    <tableColumn id="9709" xr3:uid="{00000000-0010-0000-0000-0000ED250000}" name="Column9696"/>
    <tableColumn id="9710" xr3:uid="{00000000-0010-0000-0000-0000EE250000}" name="Column9697"/>
    <tableColumn id="9711" xr3:uid="{00000000-0010-0000-0000-0000EF250000}" name="Column9698"/>
    <tableColumn id="9712" xr3:uid="{00000000-0010-0000-0000-0000F0250000}" name="Column9699"/>
    <tableColumn id="9713" xr3:uid="{00000000-0010-0000-0000-0000F1250000}" name="Column9700"/>
    <tableColumn id="9714" xr3:uid="{00000000-0010-0000-0000-0000F2250000}" name="Column9701"/>
    <tableColumn id="9715" xr3:uid="{00000000-0010-0000-0000-0000F3250000}" name="Column9702"/>
    <tableColumn id="9716" xr3:uid="{00000000-0010-0000-0000-0000F4250000}" name="Column9703"/>
    <tableColumn id="9717" xr3:uid="{00000000-0010-0000-0000-0000F5250000}" name="Column9704"/>
    <tableColumn id="9718" xr3:uid="{00000000-0010-0000-0000-0000F6250000}" name="Column9705"/>
    <tableColumn id="9719" xr3:uid="{00000000-0010-0000-0000-0000F7250000}" name="Column9706"/>
    <tableColumn id="9720" xr3:uid="{00000000-0010-0000-0000-0000F8250000}" name="Column9707"/>
    <tableColumn id="9721" xr3:uid="{00000000-0010-0000-0000-0000F9250000}" name="Column9708"/>
    <tableColumn id="9722" xr3:uid="{00000000-0010-0000-0000-0000FA250000}" name="Column9709"/>
    <tableColumn id="9723" xr3:uid="{00000000-0010-0000-0000-0000FB250000}" name="Column9710"/>
    <tableColumn id="9724" xr3:uid="{00000000-0010-0000-0000-0000FC250000}" name="Column9711"/>
    <tableColumn id="9725" xr3:uid="{00000000-0010-0000-0000-0000FD250000}" name="Column9712"/>
    <tableColumn id="9726" xr3:uid="{00000000-0010-0000-0000-0000FE250000}" name="Column9713"/>
    <tableColumn id="9727" xr3:uid="{00000000-0010-0000-0000-0000FF250000}" name="Column9714"/>
    <tableColumn id="9728" xr3:uid="{00000000-0010-0000-0000-000000260000}" name="Column9715"/>
    <tableColumn id="9729" xr3:uid="{00000000-0010-0000-0000-000001260000}" name="Column9716"/>
    <tableColumn id="9730" xr3:uid="{00000000-0010-0000-0000-000002260000}" name="Column9717"/>
    <tableColumn id="9731" xr3:uid="{00000000-0010-0000-0000-000003260000}" name="Column9718"/>
    <tableColumn id="9732" xr3:uid="{00000000-0010-0000-0000-000004260000}" name="Column9719"/>
    <tableColumn id="9733" xr3:uid="{00000000-0010-0000-0000-000005260000}" name="Column9720"/>
    <tableColumn id="9734" xr3:uid="{00000000-0010-0000-0000-000006260000}" name="Column9721"/>
    <tableColumn id="9735" xr3:uid="{00000000-0010-0000-0000-000007260000}" name="Column9722"/>
    <tableColumn id="9736" xr3:uid="{00000000-0010-0000-0000-000008260000}" name="Column9723"/>
    <tableColumn id="9737" xr3:uid="{00000000-0010-0000-0000-000009260000}" name="Column9724"/>
    <tableColumn id="9738" xr3:uid="{00000000-0010-0000-0000-00000A260000}" name="Column9725"/>
    <tableColumn id="9739" xr3:uid="{00000000-0010-0000-0000-00000B260000}" name="Column9726"/>
    <tableColumn id="9740" xr3:uid="{00000000-0010-0000-0000-00000C260000}" name="Column9727"/>
    <tableColumn id="9741" xr3:uid="{00000000-0010-0000-0000-00000D260000}" name="Column9728"/>
    <tableColumn id="9742" xr3:uid="{00000000-0010-0000-0000-00000E260000}" name="Column9729"/>
    <tableColumn id="9743" xr3:uid="{00000000-0010-0000-0000-00000F260000}" name="Column9730"/>
    <tableColumn id="9744" xr3:uid="{00000000-0010-0000-0000-000010260000}" name="Column9731"/>
    <tableColumn id="9745" xr3:uid="{00000000-0010-0000-0000-000011260000}" name="Column9732"/>
    <tableColumn id="9746" xr3:uid="{00000000-0010-0000-0000-000012260000}" name="Column9733"/>
    <tableColumn id="9747" xr3:uid="{00000000-0010-0000-0000-000013260000}" name="Column9734"/>
    <tableColumn id="9748" xr3:uid="{00000000-0010-0000-0000-000014260000}" name="Column9735"/>
    <tableColumn id="9749" xr3:uid="{00000000-0010-0000-0000-000015260000}" name="Column9736"/>
    <tableColumn id="9750" xr3:uid="{00000000-0010-0000-0000-000016260000}" name="Column9737"/>
    <tableColumn id="9751" xr3:uid="{00000000-0010-0000-0000-000017260000}" name="Column9738"/>
    <tableColumn id="9752" xr3:uid="{00000000-0010-0000-0000-000018260000}" name="Column9739"/>
    <tableColumn id="9753" xr3:uid="{00000000-0010-0000-0000-000019260000}" name="Column9740"/>
    <tableColumn id="9754" xr3:uid="{00000000-0010-0000-0000-00001A260000}" name="Column9741"/>
    <tableColumn id="9755" xr3:uid="{00000000-0010-0000-0000-00001B260000}" name="Column9742"/>
    <tableColumn id="9756" xr3:uid="{00000000-0010-0000-0000-00001C260000}" name="Column9743"/>
    <tableColumn id="9757" xr3:uid="{00000000-0010-0000-0000-00001D260000}" name="Column9744"/>
    <tableColumn id="9758" xr3:uid="{00000000-0010-0000-0000-00001E260000}" name="Column9745"/>
    <tableColumn id="9759" xr3:uid="{00000000-0010-0000-0000-00001F260000}" name="Column9746"/>
    <tableColumn id="9760" xr3:uid="{00000000-0010-0000-0000-000020260000}" name="Column9747"/>
    <tableColumn id="9761" xr3:uid="{00000000-0010-0000-0000-000021260000}" name="Column9748"/>
    <tableColumn id="9762" xr3:uid="{00000000-0010-0000-0000-000022260000}" name="Column9749"/>
    <tableColumn id="9763" xr3:uid="{00000000-0010-0000-0000-000023260000}" name="Column9750"/>
    <tableColumn id="9764" xr3:uid="{00000000-0010-0000-0000-000024260000}" name="Column9751"/>
    <tableColumn id="9765" xr3:uid="{00000000-0010-0000-0000-000025260000}" name="Column9752"/>
    <tableColumn id="9766" xr3:uid="{00000000-0010-0000-0000-000026260000}" name="Column9753"/>
    <tableColumn id="9767" xr3:uid="{00000000-0010-0000-0000-000027260000}" name="Column9754"/>
    <tableColumn id="9768" xr3:uid="{00000000-0010-0000-0000-000028260000}" name="Column9755"/>
    <tableColumn id="9769" xr3:uid="{00000000-0010-0000-0000-000029260000}" name="Column9756"/>
    <tableColumn id="9770" xr3:uid="{00000000-0010-0000-0000-00002A260000}" name="Column9757"/>
    <tableColumn id="9771" xr3:uid="{00000000-0010-0000-0000-00002B260000}" name="Column9758"/>
    <tableColumn id="9772" xr3:uid="{00000000-0010-0000-0000-00002C260000}" name="Column9759"/>
    <tableColumn id="9773" xr3:uid="{00000000-0010-0000-0000-00002D260000}" name="Column9760"/>
    <tableColumn id="9774" xr3:uid="{00000000-0010-0000-0000-00002E260000}" name="Column9761"/>
    <tableColumn id="9775" xr3:uid="{00000000-0010-0000-0000-00002F260000}" name="Column9762"/>
    <tableColumn id="9776" xr3:uid="{00000000-0010-0000-0000-000030260000}" name="Column9763"/>
    <tableColumn id="9777" xr3:uid="{00000000-0010-0000-0000-000031260000}" name="Column9764"/>
    <tableColumn id="9778" xr3:uid="{00000000-0010-0000-0000-000032260000}" name="Column9765"/>
    <tableColumn id="9779" xr3:uid="{00000000-0010-0000-0000-000033260000}" name="Column9766"/>
    <tableColumn id="9780" xr3:uid="{00000000-0010-0000-0000-000034260000}" name="Column9767"/>
    <tableColumn id="9781" xr3:uid="{00000000-0010-0000-0000-000035260000}" name="Column9768"/>
    <tableColumn id="9782" xr3:uid="{00000000-0010-0000-0000-000036260000}" name="Column9769"/>
    <tableColumn id="9783" xr3:uid="{00000000-0010-0000-0000-000037260000}" name="Column9770"/>
    <tableColumn id="9784" xr3:uid="{00000000-0010-0000-0000-000038260000}" name="Column9771"/>
    <tableColumn id="9785" xr3:uid="{00000000-0010-0000-0000-000039260000}" name="Column9772"/>
    <tableColumn id="9786" xr3:uid="{00000000-0010-0000-0000-00003A260000}" name="Column9773"/>
    <tableColumn id="9787" xr3:uid="{00000000-0010-0000-0000-00003B260000}" name="Column9774"/>
    <tableColumn id="9788" xr3:uid="{00000000-0010-0000-0000-00003C260000}" name="Column9775"/>
    <tableColumn id="9789" xr3:uid="{00000000-0010-0000-0000-00003D260000}" name="Column9776"/>
    <tableColumn id="9790" xr3:uid="{00000000-0010-0000-0000-00003E260000}" name="Column9777"/>
    <tableColumn id="9791" xr3:uid="{00000000-0010-0000-0000-00003F260000}" name="Column9778"/>
    <tableColumn id="9792" xr3:uid="{00000000-0010-0000-0000-000040260000}" name="Column9779"/>
    <tableColumn id="9793" xr3:uid="{00000000-0010-0000-0000-000041260000}" name="Column9780"/>
    <tableColumn id="9794" xr3:uid="{00000000-0010-0000-0000-000042260000}" name="Column9781"/>
    <tableColumn id="9795" xr3:uid="{00000000-0010-0000-0000-000043260000}" name="Column9782"/>
    <tableColumn id="9796" xr3:uid="{00000000-0010-0000-0000-000044260000}" name="Column9783"/>
    <tableColumn id="9797" xr3:uid="{00000000-0010-0000-0000-000045260000}" name="Column9784"/>
    <tableColumn id="9798" xr3:uid="{00000000-0010-0000-0000-000046260000}" name="Column9785"/>
    <tableColumn id="9799" xr3:uid="{00000000-0010-0000-0000-000047260000}" name="Column9786"/>
    <tableColumn id="9800" xr3:uid="{00000000-0010-0000-0000-000048260000}" name="Column9787"/>
    <tableColumn id="9801" xr3:uid="{00000000-0010-0000-0000-000049260000}" name="Column9788"/>
    <tableColumn id="9802" xr3:uid="{00000000-0010-0000-0000-00004A260000}" name="Column9789"/>
    <tableColumn id="9803" xr3:uid="{00000000-0010-0000-0000-00004B260000}" name="Column9790"/>
    <tableColumn id="9804" xr3:uid="{00000000-0010-0000-0000-00004C260000}" name="Column9791"/>
    <tableColumn id="9805" xr3:uid="{00000000-0010-0000-0000-00004D260000}" name="Column9792"/>
    <tableColumn id="9806" xr3:uid="{00000000-0010-0000-0000-00004E260000}" name="Column9793"/>
    <tableColumn id="9807" xr3:uid="{00000000-0010-0000-0000-00004F260000}" name="Column9794"/>
    <tableColumn id="9808" xr3:uid="{00000000-0010-0000-0000-000050260000}" name="Column9795"/>
    <tableColumn id="9809" xr3:uid="{00000000-0010-0000-0000-000051260000}" name="Column9796"/>
    <tableColumn id="9810" xr3:uid="{00000000-0010-0000-0000-000052260000}" name="Column9797"/>
    <tableColumn id="9811" xr3:uid="{00000000-0010-0000-0000-000053260000}" name="Column9798"/>
    <tableColumn id="9812" xr3:uid="{00000000-0010-0000-0000-000054260000}" name="Column9799"/>
    <tableColumn id="9813" xr3:uid="{00000000-0010-0000-0000-000055260000}" name="Column9800"/>
    <tableColumn id="9814" xr3:uid="{00000000-0010-0000-0000-000056260000}" name="Column9801"/>
    <tableColumn id="9815" xr3:uid="{00000000-0010-0000-0000-000057260000}" name="Column9802"/>
    <tableColumn id="9816" xr3:uid="{00000000-0010-0000-0000-000058260000}" name="Column9803"/>
    <tableColumn id="9817" xr3:uid="{00000000-0010-0000-0000-000059260000}" name="Column9804"/>
    <tableColumn id="9818" xr3:uid="{00000000-0010-0000-0000-00005A260000}" name="Column9805"/>
    <tableColumn id="9819" xr3:uid="{00000000-0010-0000-0000-00005B260000}" name="Column9806"/>
    <tableColumn id="9820" xr3:uid="{00000000-0010-0000-0000-00005C260000}" name="Column9807"/>
    <tableColumn id="9821" xr3:uid="{00000000-0010-0000-0000-00005D260000}" name="Column9808"/>
    <tableColumn id="9822" xr3:uid="{00000000-0010-0000-0000-00005E260000}" name="Column9809"/>
    <tableColumn id="9823" xr3:uid="{00000000-0010-0000-0000-00005F260000}" name="Column9810"/>
    <tableColumn id="9824" xr3:uid="{00000000-0010-0000-0000-000060260000}" name="Column9811"/>
    <tableColumn id="9825" xr3:uid="{00000000-0010-0000-0000-000061260000}" name="Column9812"/>
    <tableColumn id="9826" xr3:uid="{00000000-0010-0000-0000-000062260000}" name="Column9813"/>
    <tableColumn id="9827" xr3:uid="{00000000-0010-0000-0000-000063260000}" name="Column9814"/>
    <tableColumn id="9828" xr3:uid="{00000000-0010-0000-0000-000064260000}" name="Column9815"/>
    <tableColumn id="9829" xr3:uid="{00000000-0010-0000-0000-000065260000}" name="Column9816"/>
    <tableColumn id="9830" xr3:uid="{00000000-0010-0000-0000-000066260000}" name="Column9817"/>
    <tableColumn id="9831" xr3:uid="{00000000-0010-0000-0000-000067260000}" name="Column9818"/>
    <tableColumn id="9832" xr3:uid="{00000000-0010-0000-0000-000068260000}" name="Column9819"/>
    <tableColumn id="9833" xr3:uid="{00000000-0010-0000-0000-000069260000}" name="Column9820"/>
    <tableColumn id="9834" xr3:uid="{00000000-0010-0000-0000-00006A260000}" name="Column9821"/>
    <tableColumn id="9835" xr3:uid="{00000000-0010-0000-0000-00006B260000}" name="Column9822"/>
    <tableColumn id="9836" xr3:uid="{00000000-0010-0000-0000-00006C260000}" name="Column9823"/>
    <tableColumn id="9837" xr3:uid="{00000000-0010-0000-0000-00006D260000}" name="Column9824"/>
    <tableColumn id="9838" xr3:uid="{00000000-0010-0000-0000-00006E260000}" name="Column9825"/>
    <tableColumn id="9839" xr3:uid="{00000000-0010-0000-0000-00006F260000}" name="Column9826"/>
    <tableColumn id="9840" xr3:uid="{00000000-0010-0000-0000-000070260000}" name="Column9827"/>
    <tableColumn id="9841" xr3:uid="{00000000-0010-0000-0000-000071260000}" name="Column9828"/>
    <tableColumn id="9842" xr3:uid="{00000000-0010-0000-0000-000072260000}" name="Column9829"/>
    <tableColumn id="9843" xr3:uid="{00000000-0010-0000-0000-000073260000}" name="Column9830"/>
    <tableColumn id="9844" xr3:uid="{00000000-0010-0000-0000-000074260000}" name="Column9831"/>
    <tableColumn id="9845" xr3:uid="{00000000-0010-0000-0000-000075260000}" name="Column9832"/>
    <tableColumn id="9846" xr3:uid="{00000000-0010-0000-0000-000076260000}" name="Column9833"/>
    <tableColumn id="9847" xr3:uid="{00000000-0010-0000-0000-000077260000}" name="Column9834"/>
    <tableColumn id="9848" xr3:uid="{00000000-0010-0000-0000-000078260000}" name="Column9835"/>
    <tableColumn id="9849" xr3:uid="{00000000-0010-0000-0000-000079260000}" name="Column9836"/>
    <tableColumn id="9850" xr3:uid="{00000000-0010-0000-0000-00007A260000}" name="Column9837"/>
    <tableColumn id="9851" xr3:uid="{00000000-0010-0000-0000-00007B260000}" name="Column9838"/>
    <tableColumn id="9852" xr3:uid="{00000000-0010-0000-0000-00007C260000}" name="Column9839"/>
    <tableColumn id="9853" xr3:uid="{00000000-0010-0000-0000-00007D260000}" name="Column9840"/>
    <tableColumn id="9854" xr3:uid="{00000000-0010-0000-0000-00007E260000}" name="Column9841"/>
    <tableColumn id="9855" xr3:uid="{00000000-0010-0000-0000-00007F260000}" name="Column9842"/>
    <tableColumn id="9856" xr3:uid="{00000000-0010-0000-0000-000080260000}" name="Column9843"/>
    <tableColumn id="9857" xr3:uid="{00000000-0010-0000-0000-000081260000}" name="Column9844"/>
    <tableColumn id="9858" xr3:uid="{00000000-0010-0000-0000-000082260000}" name="Column9845"/>
    <tableColumn id="9859" xr3:uid="{00000000-0010-0000-0000-000083260000}" name="Column9846"/>
    <tableColumn id="9860" xr3:uid="{00000000-0010-0000-0000-000084260000}" name="Column9847"/>
    <tableColumn id="9861" xr3:uid="{00000000-0010-0000-0000-000085260000}" name="Column9848"/>
    <tableColumn id="9862" xr3:uid="{00000000-0010-0000-0000-000086260000}" name="Column9849"/>
    <tableColumn id="9863" xr3:uid="{00000000-0010-0000-0000-000087260000}" name="Column9850"/>
    <tableColumn id="9864" xr3:uid="{00000000-0010-0000-0000-000088260000}" name="Column9851"/>
    <tableColumn id="9865" xr3:uid="{00000000-0010-0000-0000-000089260000}" name="Column9852"/>
    <tableColumn id="9866" xr3:uid="{00000000-0010-0000-0000-00008A260000}" name="Column9853"/>
    <tableColumn id="9867" xr3:uid="{00000000-0010-0000-0000-00008B260000}" name="Column9854"/>
    <tableColumn id="9868" xr3:uid="{00000000-0010-0000-0000-00008C260000}" name="Column9855"/>
    <tableColumn id="9869" xr3:uid="{00000000-0010-0000-0000-00008D260000}" name="Column9856"/>
    <tableColumn id="9870" xr3:uid="{00000000-0010-0000-0000-00008E260000}" name="Column9857"/>
    <tableColumn id="9871" xr3:uid="{00000000-0010-0000-0000-00008F260000}" name="Column9858"/>
    <tableColumn id="9872" xr3:uid="{00000000-0010-0000-0000-000090260000}" name="Column9859"/>
    <tableColumn id="9873" xr3:uid="{00000000-0010-0000-0000-000091260000}" name="Column9860"/>
    <tableColumn id="9874" xr3:uid="{00000000-0010-0000-0000-000092260000}" name="Column9861"/>
    <tableColumn id="9875" xr3:uid="{00000000-0010-0000-0000-000093260000}" name="Column9862"/>
    <tableColumn id="9876" xr3:uid="{00000000-0010-0000-0000-000094260000}" name="Column9863"/>
    <tableColumn id="9877" xr3:uid="{00000000-0010-0000-0000-000095260000}" name="Column9864"/>
    <tableColumn id="9878" xr3:uid="{00000000-0010-0000-0000-000096260000}" name="Column9865"/>
    <tableColumn id="9879" xr3:uid="{00000000-0010-0000-0000-000097260000}" name="Column9866"/>
    <tableColumn id="9880" xr3:uid="{00000000-0010-0000-0000-000098260000}" name="Column9867"/>
    <tableColumn id="9881" xr3:uid="{00000000-0010-0000-0000-000099260000}" name="Column9868"/>
    <tableColumn id="9882" xr3:uid="{00000000-0010-0000-0000-00009A260000}" name="Column9869"/>
    <tableColumn id="9883" xr3:uid="{00000000-0010-0000-0000-00009B260000}" name="Column9870"/>
    <tableColumn id="9884" xr3:uid="{00000000-0010-0000-0000-00009C260000}" name="Column9871"/>
    <tableColumn id="9885" xr3:uid="{00000000-0010-0000-0000-00009D260000}" name="Column9872"/>
    <tableColumn id="9886" xr3:uid="{00000000-0010-0000-0000-00009E260000}" name="Column9873"/>
    <tableColumn id="9887" xr3:uid="{00000000-0010-0000-0000-00009F260000}" name="Column9874"/>
    <tableColumn id="9888" xr3:uid="{00000000-0010-0000-0000-0000A0260000}" name="Column9875"/>
    <tableColumn id="9889" xr3:uid="{00000000-0010-0000-0000-0000A1260000}" name="Column9876"/>
    <tableColumn id="9890" xr3:uid="{00000000-0010-0000-0000-0000A2260000}" name="Column9877"/>
    <tableColumn id="9891" xr3:uid="{00000000-0010-0000-0000-0000A3260000}" name="Column9878"/>
    <tableColumn id="9892" xr3:uid="{00000000-0010-0000-0000-0000A4260000}" name="Column9879"/>
    <tableColumn id="9893" xr3:uid="{00000000-0010-0000-0000-0000A5260000}" name="Column9880"/>
    <tableColumn id="9894" xr3:uid="{00000000-0010-0000-0000-0000A6260000}" name="Column9881"/>
    <tableColumn id="9895" xr3:uid="{00000000-0010-0000-0000-0000A7260000}" name="Column9882"/>
    <tableColumn id="9896" xr3:uid="{00000000-0010-0000-0000-0000A8260000}" name="Column9883"/>
    <tableColumn id="9897" xr3:uid="{00000000-0010-0000-0000-0000A9260000}" name="Column9884"/>
    <tableColumn id="9898" xr3:uid="{00000000-0010-0000-0000-0000AA260000}" name="Column9885"/>
    <tableColumn id="9899" xr3:uid="{00000000-0010-0000-0000-0000AB260000}" name="Column9886"/>
    <tableColumn id="9900" xr3:uid="{00000000-0010-0000-0000-0000AC260000}" name="Column9887"/>
    <tableColumn id="9901" xr3:uid="{00000000-0010-0000-0000-0000AD260000}" name="Column9888"/>
    <tableColumn id="9902" xr3:uid="{00000000-0010-0000-0000-0000AE260000}" name="Column9889"/>
    <tableColumn id="9903" xr3:uid="{00000000-0010-0000-0000-0000AF260000}" name="Column9890"/>
    <tableColumn id="9904" xr3:uid="{00000000-0010-0000-0000-0000B0260000}" name="Column9891"/>
    <tableColumn id="9905" xr3:uid="{00000000-0010-0000-0000-0000B1260000}" name="Column9892"/>
    <tableColumn id="9906" xr3:uid="{00000000-0010-0000-0000-0000B2260000}" name="Column9893"/>
    <tableColumn id="9907" xr3:uid="{00000000-0010-0000-0000-0000B3260000}" name="Column9894"/>
    <tableColumn id="9908" xr3:uid="{00000000-0010-0000-0000-0000B4260000}" name="Column9895"/>
    <tableColumn id="9909" xr3:uid="{00000000-0010-0000-0000-0000B5260000}" name="Column9896"/>
    <tableColumn id="9910" xr3:uid="{00000000-0010-0000-0000-0000B6260000}" name="Column9897"/>
    <tableColumn id="9911" xr3:uid="{00000000-0010-0000-0000-0000B7260000}" name="Column9898"/>
    <tableColumn id="9912" xr3:uid="{00000000-0010-0000-0000-0000B8260000}" name="Column9899"/>
    <tableColumn id="9913" xr3:uid="{00000000-0010-0000-0000-0000B9260000}" name="Column9900"/>
    <tableColumn id="9914" xr3:uid="{00000000-0010-0000-0000-0000BA260000}" name="Column9901"/>
    <tableColumn id="9915" xr3:uid="{00000000-0010-0000-0000-0000BB260000}" name="Column9902"/>
    <tableColumn id="9916" xr3:uid="{00000000-0010-0000-0000-0000BC260000}" name="Column9903"/>
    <tableColumn id="9917" xr3:uid="{00000000-0010-0000-0000-0000BD260000}" name="Column9904"/>
    <tableColumn id="9918" xr3:uid="{00000000-0010-0000-0000-0000BE260000}" name="Column9905"/>
    <tableColumn id="9919" xr3:uid="{00000000-0010-0000-0000-0000BF260000}" name="Column9906"/>
    <tableColumn id="9920" xr3:uid="{00000000-0010-0000-0000-0000C0260000}" name="Column9907"/>
    <tableColumn id="9921" xr3:uid="{00000000-0010-0000-0000-0000C1260000}" name="Column9908"/>
    <tableColumn id="9922" xr3:uid="{00000000-0010-0000-0000-0000C2260000}" name="Column9909"/>
    <tableColumn id="9923" xr3:uid="{00000000-0010-0000-0000-0000C3260000}" name="Column9910"/>
    <tableColumn id="9924" xr3:uid="{00000000-0010-0000-0000-0000C4260000}" name="Column9911"/>
    <tableColumn id="9925" xr3:uid="{00000000-0010-0000-0000-0000C5260000}" name="Column9912"/>
    <tableColumn id="9926" xr3:uid="{00000000-0010-0000-0000-0000C6260000}" name="Column9913"/>
    <tableColumn id="9927" xr3:uid="{00000000-0010-0000-0000-0000C7260000}" name="Column9914"/>
    <tableColumn id="9928" xr3:uid="{00000000-0010-0000-0000-0000C8260000}" name="Column9915"/>
    <tableColumn id="9929" xr3:uid="{00000000-0010-0000-0000-0000C9260000}" name="Column9916"/>
    <tableColumn id="9930" xr3:uid="{00000000-0010-0000-0000-0000CA260000}" name="Column9917"/>
    <tableColumn id="9931" xr3:uid="{00000000-0010-0000-0000-0000CB260000}" name="Column9918"/>
    <tableColumn id="9932" xr3:uid="{00000000-0010-0000-0000-0000CC260000}" name="Column9919"/>
    <tableColumn id="9933" xr3:uid="{00000000-0010-0000-0000-0000CD260000}" name="Column9920"/>
    <tableColumn id="9934" xr3:uid="{00000000-0010-0000-0000-0000CE260000}" name="Column9921"/>
    <tableColumn id="9935" xr3:uid="{00000000-0010-0000-0000-0000CF260000}" name="Column9922"/>
    <tableColumn id="9936" xr3:uid="{00000000-0010-0000-0000-0000D0260000}" name="Column9923"/>
    <tableColumn id="9937" xr3:uid="{00000000-0010-0000-0000-0000D1260000}" name="Column9924"/>
    <tableColumn id="9938" xr3:uid="{00000000-0010-0000-0000-0000D2260000}" name="Column9925"/>
    <tableColumn id="9939" xr3:uid="{00000000-0010-0000-0000-0000D3260000}" name="Column9926"/>
    <tableColumn id="9940" xr3:uid="{00000000-0010-0000-0000-0000D4260000}" name="Column9927"/>
    <tableColumn id="9941" xr3:uid="{00000000-0010-0000-0000-0000D5260000}" name="Column9928"/>
    <tableColumn id="9942" xr3:uid="{00000000-0010-0000-0000-0000D6260000}" name="Column9929"/>
    <tableColumn id="9943" xr3:uid="{00000000-0010-0000-0000-0000D7260000}" name="Column9930"/>
    <tableColumn id="9944" xr3:uid="{00000000-0010-0000-0000-0000D8260000}" name="Column9931"/>
    <tableColumn id="9945" xr3:uid="{00000000-0010-0000-0000-0000D9260000}" name="Column9932"/>
    <tableColumn id="9946" xr3:uid="{00000000-0010-0000-0000-0000DA260000}" name="Column9933"/>
    <tableColumn id="9947" xr3:uid="{00000000-0010-0000-0000-0000DB260000}" name="Column9934"/>
    <tableColumn id="9948" xr3:uid="{00000000-0010-0000-0000-0000DC260000}" name="Column9935"/>
    <tableColumn id="9949" xr3:uid="{00000000-0010-0000-0000-0000DD260000}" name="Column9936"/>
    <tableColumn id="9950" xr3:uid="{00000000-0010-0000-0000-0000DE260000}" name="Column9937"/>
    <tableColumn id="9951" xr3:uid="{00000000-0010-0000-0000-0000DF260000}" name="Column9938"/>
    <tableColumn id="9952" xr3:uid="{00000000-0010-0000-0000-0000E0260000}" name="Column9939"/>
    <tableColumn id="9953" xr3:uid="{00000000-0010-0000-0000-0000E1260000}" name="Column9940"/>
    <tableColumn id="9954" xr3:uid="{00000000-0010-0000-0000-0000E2260000}" name="Column9941"/>
    <tableColumn id="9955" xr3:uid="{00000000-0010-0000-0000-0000E3260000}" name="Column9942"/>
    <tableColumn id="9956" xr3:uid="{00000000-0010-0000-0000-0000E4260000}" name="Column9943"/>
    <tableColumn id="9957" xr3:uid="{00000000-0010-0000-0000-0000E5260000}" name="Column9944"/>
    <tableColumn id="9958" xr3:uid="{00000000-0010-0000-0000-0000E6260000}" name="Column9945"/>
    <tableColumn id="9959" xr3:uid="{00000000-0010-0000-0000-0000E7260000}" name="Column9946"/>
    <tableColumn id="9960" xr3:uid="{00000000-0010-0000-0000-0000E8260000}" name="Column9947"/>
    <tableColumn id="9961" xr3:uid="{00000000-0010-0000-0000-0000E9260000}" name="Column9948"/>
    <tableColumn id="9962" xr3:uid="{00000000-0010-0000-0000-0000EA260000}" name="Column9949"/>
    <tableColumn id="9963" xr3:uid="{00000000-0010-0000-0000-0000EB260000}" name="Column9950"/>
    <tableColumn id="9964" xr3:uid="{00000000-0010-0000-0000-0000EC260000}" name="Column9951"/>
    <tableColumn id="9965" xr3:uid="{00000000-0010-0000-0000-0000ED260000}" name="Column9952"/>
    <tableColumn id="9966" xr3:uid="{00000000-0010-0000-0000-0000EE260000}" name="Column9953"/>
    <tableColumn id="9967" xr3:uid="{00000000-0010-0000-0000-0000EF260000}" name="Column9954"/>
    <tableColumn id="9968" xr3:uid="{00000000-0010-0000-0000-0000F0260000}" name="Column9955"/>
    <tableColumn id="9969" xr3:uid="{00000000-0010-0000-0000-0000F1260000}" name="Column9956"/>
    <tableColumn id="9970" xr3:uid="{00000000-0010-0000-0000-0000F2260000}" name="Column9957"/>
    <tableColumn id="9971" xr3:uid="{00000000-0010-0000-0000-0000F3260000}" name="Column9958"/>
    <tableColumn id="9972" xr3:uid="{00000000-0010-0000-0000-0000F4260000}" name="Column9959"/>
    <tableColumn id="9973" xr3:uid="{00000000-0010-0000-0000-0000F5260000}" name="Column9960"/>
    <tableColumn id="9974" xr3:uid="{00000000-0010-0000-0000-0000F6260000}" name="Column9961"/>
    <tableColumn id="9975" xr3:uid="{00000000-0010-0000-0000-0000F7260000}" name="Column9962"/>
    <tableColumn id="9976" xr3:uid="{00000000-0010-0000-0000-0000F8260000}" name="Column9963"/>
    <tableColumn id="9977" xr3:uid="{00000000-0010-0000-0000-0000F9260000}" name="Column9964"/>
    <tableColumn id="9978" xr3:uid="{00000000-0010-0000-0000-0000FA260000}" name="Column9965"/>
    <tableColumn id="9979" xr3:uid="{00000000-0010-0000-0000-0000FB260000}" name="Column9966"/>
    <tableColumn id="9980" xr3:uid="{00000000-0010-0000-0000-0000FC260000}" name="Column9967"/>
    <tableColumn id="9981" xr3:uid="{00000000-0010-0000-0000-0000FD260000}" name="Column9968"/>
    <tableColumn id="9982" xr3:uid="{00000000-0010-0000-0000-0000FE260000}" name="Column9969"/>
    <tableColumn id="9983" xr3:uid="{00000000-0010-0000-0000-0000FF260000}" name="Column9970"/>
    <tableColumn id="9984" xr3:uid="{00000000-0010-0000-0000-000000270000}" name="Column9971"/>
    <tableColumn id="9985" xr3:uid="{00000000-0010-0000-0000-000001270000}" name="Column9972"/>
    <tableColumn id="9986" xr3:uid="{00000000-0010-0000-0000-000002270000}" name="Column9973"/>
    <tableColumn id="9987" xr3:uid="{00000000-0010-0000-0000-000003270000}" name="Column9974"/>
    <tableColumn id="9988" xr3:uid="{00000000-0010-0000-0000-000004270000}" name="Column9975"/>
    <tableColumn id="9989" xr3:uid="{00000000-0010-0000-0000-000005270000}" name="Column9976"/>
    <tableColumn id="9990" xr3:uid="{00000000-0010-0000-0000-000006270000}" name="Column9977"/>
    <tableColumn id="9991" xr3:uid="{00000000-0010-0000-0000-000007270000}" name="Column9978"/>
    <tableColumn id="9992" xr3:uid="{00000000-0010-0000-0000-000008270000}" name="Column9979"/>
    <tableColumn id="9993" xr3:uid="{00000000-0010-0000-0000-000009270000}" name="Column9980"/>
    <tableColumn id="9994" xr3:uid="{00000000-0010-0000-0000-00000A270000}" name="Column9981"/>
    <tableColumn id="9995" xr3:uid="{00000000-0010-0000-0000-00000B270000}" name="Column9982"/>
    <tableColumn id="9996" xr3:uid="{00000000-0010-0000-0000-00000C270000}" name="Column9983"/>
    <tableColumn id="9997" xr3:uid="{00000000-0010-0000-0000-00000D270000}" name="Column9984"/>
    <tableColumn id="9998" xr3:uid="{00000000-0010-0000-0000-00000E270000}" name="Column9985"/>
    <tableColumn id="9999" xr3:uid="{00000000-0010-0000-0000-00000F270000}" name="Column9986"/>
    <tableColumn id="10000" xr3:uid="{00000000-0010-0000-0000-000010270000}" name="Column9987"/>
    <tableColumn id="10001" xr3:uid="{00000000-0010-0000-0000-000011270000}" name="Column9988"/>
    <tableColumn id="10002" xr3:uid="{00000000-0010-0000-0000-000012270000}" name="Column9989"/>
    <tableColumn id="10003" xr3:uid="{00000000-0010-0000-0000-000013270000}" name="Column9990"/>
    <tableColumn id="10004" xr3:uid="{00000000-0010-0000-0000-000014270000}" name="Column9991"/>
    <tableColumn id="10005" xr3:uid="{00000000-0010-0000-0000-000015270000}" name="Column9992"/>
    <tableColumn id="10006" xr3:uid="{00000000-0010-0000-0000-000016270000}" name="Column9993"/>
    <tableColumn id="10007" xr3:uid="{00000000-0010-0000-0000-000017270000}" name="Column9994"/>
    <tableColumn id="10008" xr3:uid="{00000000-0010-0000-0000-000018270000}" name="Column9995"/>
    <tableColumn id="10009" xr3:uid="{00000000-0010-0000-0000-000019270000}" name="Column9996"/>
    <tableColumn id="10010" xr3:uid="{00000000-0010-0000-0000-00001A270000}" name="Column9997"/>
    <tableColumn id="10011" xr3:uid="{00000000-0010-0000-0000-00001B270000}" name="Column9998"/>
    <tableColumn id="10012" xr3:uid="{00000000-0010-0000-0000-00001C270000}" name="Column9999"/>
    <tableColumn id="10013" xr3:uid="{00000000-0010-0000-0000-00001D270000}" name="Column10000"/>
    <tableColumn id="10014" xr3:uid="{00000000-0010-0000-0000-00001E270000}" name="Column10001"/>
    <tableColumn id="10015" xr3:uid="{00000000-0010-0000-0000-00001F270000}" name="Column10002"/>
    <tableColumn id="10016" xr3:uid="{00000000-0010-0000-0000-000020270000}" name="Column10003"/>
    <tableColumn id="10017" xr3:uid="{00000000-0010-0000-0000-000021270000}" name="Column10004"/>
    <tableColumn id="10018" xr3:uid="{00000000-0010-0000-0000-000022270000}" name="Column10005"/>
    <tableColumn id="10019" xr3:uid="{00000000-0010-0000-0000-000023270000}" name="Column10006"/>
    <tableColumn id="10020" xr3:uid="{00000000-0010-0000-0000-000024270000}" name="Column10007"/>
    <tableColumn id="10021" xr3:uid="{00000000-0010-0000-0000-000025270000}" name="Column10008"/>
    <tableColumn id="10022" xr3:uid="{00000000-0010-0000-0000-000026270000}" name="Column10009"/>
    <tableColumn id="10023" xr3:uid="{00000000-0010-0000-0000-000027270000}" name="Column10010"/>
    <tableColumn id="10024" xr3:uid="{00000000-0010-0000-0000-000028270000}" name="Column10011"/>
    <tableColumn id="10025" xr3:uid="{00000000-0010-0000-0000-000029270000}" name="Column10012"/>
    <tableColumn id="10026" xr3:uid="{00000000-0010-0000-0000-00002A270000}" name="Column10013"/>
    <tableColumn id="10027" xr3:uid="{00000000-0010-0000-0000-00002B270000}" name="Column10014"/>
    <tableColumn id="10028" xr3:uid="{00000000-0010-0000-0000-00002C270000}" name="Column10015"/>
    <tableColumn id="10029" xr3:uid="{00000000-0010-0000-0000-00002D270000}" name="Column10016"/>
    <tableColumn id="10030" xr3:uid="{00000000-0010-0000-0000-00002E270000}" name="Column10017"/>
    <tableColumn id="10031" xr3:uid="{00000000-0010-0000-0000-00002F270000}" name="Column10018"/>
    <tableColumn id="10032" xr3:uid="{00000000-0010-0000-0000-000030270000}" name="Column10019"/>
    <tableColumn id="10033" xr3:uid="{00000000-0010-0000-0000-000031270000}" name="Column10020"/>
    <tableColumn id="10034" xr3:uid="{00000000-0010-0000-0000-000032270000}" name="Column10021"/>
    <tableColumn id="10035" xr3:uid="{00000000-0010-0000-0000-000033270000}" name="Column10022"/>
    <tableColumn id="10036" xr3:uid="{00000000-0010-0000-0000-000034270000}" name="Column10023"/>
    <tableColumn id="10037" xr3:uid="{00000000-0010-0000-0000-000035270000}" name="Column10024"/>
    <tableColumn id="10038" xr3:uid="{00000000-0010-0000-0000-000036270000}" name="Column10025"/>
    <tableColumn id="10039" xr3:uid="{00000000-0010-0000-0000-000037270000}" name="Column10026"/>
    <tableColumn id="10040" xr3:uid="{00000000-0010-0000-0000-000038270000}" name="Column10027"/>
    <tableColumn id="10041" xr3:uid="{00000000-0010-0000-0000-000039270000}" name="Column10028"/>
    <tableColumn id="10042" xr3:uid="{00000000-0010-0000-0000-00003A270000}" name="Column10029"/>
    <tableColumn id="10043" xr3:uid="{00000000-0010-0000-0000-00003B270000}" name="Column10030"/>
    <tableColumn id="10044" xr3:uid="{00000000-0010-0000-0000-00003C270000}" name="Column10031"/>
    <tableColumn id="10045" xr3:uid="{00000000-0010-0000-0000-00003D270000}" name="Column10032"/>
    <tableColumn id="10046" xr3:uid="{00000000-0010-0000-0000-00003E270000}" name="Column10033"/>
    <tableColumn id="10047" xr3:uid="{00000000-0010-0000-0000-00003F270000}" name="Column10034"/>
    <tableColumn id="10048" xr3:uid="{00000000-0010-0000-0000-000040270000}" name="Column10035"/>
    <tableColumn id="10049" xr3:uid="{00000000-0010-0000-0000-000041270000}" name="Column10036"/>
    <tableColumn id="10050" xr3:uid="{00000000-0010-0000-0000-000042270000}" name="Column10037"/>
    <tableColumn id="10051" xr3:uid="{00000000-0010-0000-0000-000043270000}" name="Column10038"/>
    <tableColumn id="10052" xr3:uid="{00000000-0010-0000-0000-000044270000}" name="Column10039"/>
    <tableColumn id="10053" xr3:uid="{00000000-0010-0000-0000-000045270000}" name="Column10040"/>
    <tableColumn id="10054" xr3:uid="{00000000-0010-0000-0000-000046270000}" name="Column10041"/>
    <tableColumn id="10055" xr3:uid="{00000000-0010-0000-0000-000047270000}" name="Column10042"/>
    <tableColumn id="10056" xr3:uid="{00000000-0010-0000-0000-000048270000}" name="Column10043"/>
    <tableColumn id="10057" xr3:uid="{00000000-0010-0000-0000-000049270000}" name="Column10044"/>
    <tableColumn id="10058" xr3:uid="{00000000-0010-0000-0000-00004A270000}" name="Column10045"/>
    <tableColumn id="10059" xr3:uid="{00000000-0010-0000-0000-00004B270000}" name="Column10046"/>
    <tableColumn id="10060" xr3:uid="{00000000-0010-0000-0000-00004C270000}" name="Column10047"/>
    <tableColumn id="10061" xr3:uid="{00000000-0010-0000-0000-00004D270000}" name="Column10048"/>
    <tableColumn id="10062" xr3:uid="{00000000-0010-0000-0000-00004E270000}" name="Column10049"/>
    <tableColumn id="10063" xr3:uid="{00000000-0010-0000-0000-00004F270000}" name="Column10050"/>
    <tableColumn id="10064" xr3:uid="{00000000-0010-0000-0000-000050270000}" name="Column10051"/>
    <tableColumn id="10065" xr3:uid="{00000000-0010-0000-0000-000051270000}" name="Column10052"/>
    <tableColumn id="10066" xr3:uid="{00000000-0010-0000-0000-000052270000}" name="Column10053"/>
    <tableColumn id="10067" xr3:uid="{00000000-0010-0000-0000-000053270000}" name="Column10054"/>
    <tableColumn id="10068" xr3:uid="{00000000-0010-0000-0000-000054270000}" name="Column10055"/>
    <tableColumn id="10069" xr3:uid="{00000000-0010-0000-0000-000055270000}" name="Column10056"/>
    <tableColumn id="10070" xr3:uid="{00000000-0010-0000-0000-000056270000}" name="Column10057"/>
    <tableColumn id="10071" xr3:uid="{00000000-0010-0000-0000-000057270000}" name="Column10058"/>
    <tableColumn id="10072" xr3:uid="{00000000-0010-0000-0000-000058270000}" name="Column10059"/>
    <tableColumn id="10073" xr3:uid="{00000000-0010-0000-0000-000059270000}" name="Column10060"/>
    <tableColumn id="10074" xr3:uid="{00000000-0010-0000-0000-00005A270000}" name="Column10061"/>
    <tableColumn id="10075" xr3:uid="{00000000-0010-0000-0000-00005B270000}" name="Column10062"/>
    <tableColumn id="10076" xr3:uid="{00000000-0010-0000-0000-00005C270000}" name="Column10063"/>
    <tableColumn id="10077" xr3:uid="{00000000-0010-0000-0000-00005D270000}" name="Column10064"/>
    <tableColumn id="10078" xr3:uid="{00000000-0010-0000-0000-00005E270000}" name="Column10065"/>
    <tableColumn id="10079" xr3:uid="{00000000-0010-0000-0000-00005F270000}" name="Column10066"/>
    <tableColumn id="10080" xr3:uid="{00000000-0010-0000-0000-000060270000}" name="Column10067"/>
    <tableColumn id="10081" xr3:uid="{00000000-0010-0000-0000-000061270000}" name="Column10068"/>
    <tableColumn id="10082" xr3:uid="{00000000-0010-0000-0000-000062270000}" name="Column10069"/>
    <tableColumn id="10083" xr3:uid="{00000000-0010-0000-0000-000063270000}" name="Column10070"/>
    <tableColumn id="10084" xr3:uid="{00000000-0010-0000-0000-000064270000}" name="Column10071"/>
    <tableColumn id="10085" xr3:uid="{00000000-0010-0000-0000-000065270000}" name="Column10072"/>
    <tableColumn id="10086" xr3:uid="{00000000-0010-0000-0000-000066270000}" name="Column10073"/>
    <tableColumn id="10087" xr3:uid="{00000000-0010-0000-0000-000067270000}" name="Column10074"/>
    <tableColumn id="10088" xr3:uid="{00000000-0010-0000-0000-000068270000}" name="Column10075"/>
    <tableColumn id="10089" xr3:uid="{00000000-0010-0000-0000-000069270000}" name="Column10076"/>
    <tableColumn id="10090" xr3:uid="{00000000-0010-0000-0000-00006A270000}" name="Column10077"/>
    <tableColumn id="10091" xr3:uid="{00000000-0010-0000-0000-00006B270000}" name="Column10078"/>
    <tableColumn id="10092" xr3:uid="{00000000-0010-0000-0000-00006C270000}" name="Column10079"/>
    <tableColumn id="10093" xr3:uid="{00000000-0010-0000-0000-00006D270000}" name="Column10080"/>
    <tableColumn id="10094" xr3:uid="{00000000-0010-0000-0000-00006E270000}" name="Column10081"/>
    <tableColumn id="10095" xr3:uid="{00000000-0010-0000-0000-00006F270000}" name="Column10082"/>
    <tableColumn id="10096" xr3:uid="{00000000-0010-0000-0000-000070270000}" name="Column10083"/>
    <tableColumn id="10097" xr3:uid="{00000000-0010-0000-0000-000071270000}" name="Column10084"/>
    <tableColumn id="10098" xr3:uid="{00000000-0010-0000-0000-000072270000}" name="Column10085"/>
    <tableColumn id="10099" xr3:uid="{00000000-0010-0000-0000-000073270000}" name="Column10086"/>
    <tableColumn id="10100" xr3:uid="{00000000-0010-0000-0000-000074270000}" name="Column10087"/>
    <tableColumn id="10101" xr3:uid="{00000000-0010-0000-0000-000075270000}" name="Column10088"/>
    <tableColumn id="10102" xr3:uid="{00000000-0010-0000-0000-000076270000}" name="Column10089"/>
    <tableColumn id="10103" xr3:uid="{00000000-0010-0000-0000-000077270000}" name="Column10090"/>
    <tableColumn id="10104" xr3:uid="{00000000-0010-0000-0000-000078270000}" name="Column10091"/>
    <tableColumn id="10105" xr3:uid="{00000000-0010-0000-0000-000079270000}" name="Column10092"/>
    <tableColumn id="10106" xr3:uid="{00000000-0010-0000-0000-00007A270000}" name="Column10093"/>
    <tableColumn id="10107" xr3:uid="{00000000-0010-0000-0000-00007B270000}" name="Column10094"/>
    <tableColumn id="10108" xr3:uid="{00000000-0010-0000-0000-00007C270000}" name="Column10095"/>
    <tableColumn id="10109" xr3:uid="{00000000-0010-0000-0000-00007D270000}" name="Column10096"/>
    <tableColumn id="10110" xr3:uid="{00000000-0010-0000-0000-00007E270000}" name="Column10097"/>
    <tableColumn id="10111" xr3:uid="{00000000-0010-0000-0000-00007F270000}" name="Column10098"/>
    <tableColumn id="10112" xr3:uid="{00000000-0010-0000-0000-000080270000}" name="Column10099"/>
    <tableColumn id="10113" xr3:uid="{00000000-0010-0000-0000-000081270000}" name="Column10100"/>
    <tableColumn id="10114" xr3:uid="{00000000-0010-0000-0000-000082270000}" name="Column10101"/>
    <tableColumn id="10115" xr3:uid="{00000000-0010-0000-0000-000083270000}" name="Column10102"/>
    <tableColumn id="10116" xr3:uid="{00000000-0010-0000-0000-000084270000}" name="Column10103"/>
    <tableColumn id="10117" xr3:uid="{00000000-0010-0000-0000-000085270000}" name="Column10104"/>
    <tableColumn id="10118" xr3:uid="{00000000-0010-0000-0000-000086270000}" name="Column10105"/>
    <tableColumn id="10119" xr3:uid="{00000000-0010-0000-0000-000087270000}" name="Column10106"/>
    <tableColumn id="10120" xr3:uid="{00000000-0010-0000-0000-000088270000}" name="Column10107"/>
    <tableColumn id="10121" xr3:uid="{00000000-0010-0000-0000-000089270000}" name="Column10108"/>
    <tableColumn id="10122" xr3:uid="{00000000-0010-0000-0000-00008A270000}" name="Column10109"/>
    <tableColumn id="10123" xr3:uid="{00000000-0010-0000-0000-00008B270000}" name="Column10110"/>
    <tableColumn id="10124" xr3:uid="{00000000-0010-0000-0000-00008C270000}" name="Column10111"/>
    <tableColumn id="10125" xr3:uid="{00000000-0010-0000-0000-00008D270000}" name="Column10112"/>
    <tableColumn id="10126" xr3:uid="{00000000-0010-0000-0000-00008E270000}" name="Column10113"/>
    <tableColumn id="10127" xr3:uid="{00000000-0010-0000-0000-00008F270000}" name="Column10114"/>
    <tableColumn id="10128" xr3:uid="{00000000-0010-0000-0000-000090270000}" name="Column10115"/>
    <tableColumn id="10129" xr3:uid="{00000000-0010-0000-0000-000091270000}" name="Column10116"/>
    <tableColumn id="10130" xr3:uid="{00000000-0010-0000-0000-000092270000}" name="Column10117"/>
    <tableColumn id="10131" xr3:uid="{00000000-0010-0000-0000-000093270000}" name="Column10118"/>
    <tableColumn id="10132" xr3:uid="{00000000-0010-0000-0000-000094270000}" name="Column10119"/>
    <tableColumn id="10133" xr3:uid="{00000000-0010-0000-0000-000095270000}" name="Column10120"/>
    <tableColumn id="10134" xr3:uid="{00000000-0010-0000-0000-000096270000}" name="Column10121"/>
    <tableColumn id="10135" xr3:uid="{00000000-0010-0000-0000-000097270000}" name="Column10122"/>
    <tableColumn id="10136" xr3:uid="{00000000-0010-0000-0000-000098270000}" name="Column10123"/>
    <tableColumn id="10137" xr3:uid="{00000000-0010-0000-0000-000099270000}" name="Column10124"/>
    <tableColumn id="10138" xr3:uid="{00000000-0010-0000-0000-00009A270000}" name="Column10125"/>
    <tableColumn id="10139" xr3:uid="{00000000-0010-0000-0000-00009B270000}" name="Column10126"/>
    <tableColumn id="10140" xr3:uid="{00000000-0010-0000-0000-00009C270000}" name="Column10127"/>
    <tableColumn id="10141" xr3:uid="{00000000-0010-0000-0000-00009D270000}" name="Column10128"/>
    <tableColumn id="10142" xr3:uid="{00000000-0010-0000-0000-00009E270000}" name="Column10129"/>
    <tableColumn id="10143" xr3:uid="{00000000-0010-0000-0000-00009F270000}" name="Column10130"/>
    <tableColumn id="10144" xr3:uid="{00000000-0010-0000-0000-0000A0270000}" name="Column10131"/>
    <tableColumn id="10145" xr3:uid="{00000000-0010-0000-0000-0000A1270000}" name="Column10132"/>
    <tableColumn id="10146" xr3:uid="{00000000-0010-0000-0000-0000A2270000}" name="Column10133"/>
    <tableColumn id="10147" xr3:uid="{00000000-0010-0000-0000-0000A3270000}" name="Column10134"/>
    <tableColumn id="10148" xr3:uid="{00000000-0010-0000-0000-0000A4270000}" name="Column10135"/>
    <tableColumn id="10149" xr3:uid="{00000000-0010-0000-0000-0000A5270000}" name="Column10136"/>
    <tableColumn id="10150" xr3:uid="{00000000-0010-0000-0000-0000A6270000}" name="Column10137"/>
    <tableColumn id="10151" xr3:uid="{00000000-0010-0000-0000-0000A7270000}" name="Column10138"/>
    <tableColumn id="10152" xr3:uid="{00000000-0010-0000-0000-0000A8270000}" name="Column10139"/>
    <tableColumn id="10153" xr3:uid="{00000000-0010-0000-0000-0000A9270000}" name="Column10140"/>
    <tableColumn id="10154" xr3:uid="{00000000-0010-0000-0000-0000AA270000}" name="Column10141"/>
    <tableColumn id="10155" xr3:uid="{00000000-0010-0000-0000-0000AB270000}" name="Column10142"/>
    <tableColumn id="10156" xr3:uid="{00000000-0010-0000-0000-0000AC270000}" name="Column10143"/>
    <tableColumn id="10157" xr3:uid="{00000000-0010-0000-0000-0000AD270000}" name="Column10144"/>
    <tableColumn id="10158" xr3:uid="{00000000-0010-0000-0000-0000AE270000}" name="Column10145"/>
    <tableColumn id="10159" xr3:uid="{00000000-0010-0000-0000-0000AF270000}" name="Column10146"/>
    <tableColumn id="10160" xr3:uid="{00000000-0010-0000-0000-0000B0270000}" name="Column10147"/>
    <tableColumn id="10161" xr3:uid="{00000000-0010-0000-0000-0000B1270000}" name="Column10148"/>
    <tableColumn id="10162" xr3:uid="{00000000-0010-0000-0000-0000B2270000}" name="Column10149"/>
    <tableColumn id="10163" xr3:uid="{00000000-0010-0000-0000-0000B3270000}" name="Column10150"/>
    <tableColumn id="10164" xr3:uid="{00000000-0010-0000-0000-0000B4270000}" name="Column10151"/>
    <tableColumn id="10165" xr3:uid="{00000000-0010-0000-0000-0000B5270000}" name="Column10152"/>
    <tableColumn id="10166" xr3:uid="{00000000-0010-0000-0000-0000B6270000}" name="Column10153"/>
    <tableColumn id="10167" xr3:uid="{00000000-0010-0000-0000-0000B7270000}" name="Column10154"/>
    <tableColumn id="10168" xr3:uid="{00000000-0010-0000-0000-0000B8270000}" name="Column10155"/>
    <tableColumn id="10169" xr3:uid="{00000000-0010-0000-0000-0000B9270000}" name="Column10156"/>
    <tableColumn id="10170" xr3:uid="{00000000-0010-0000-0000-0000BA270000}" name="Column10157"/>
    <tableColumn id="10171" xr3:uid="{00000000-0010-0000-0000-0000BB270000}" name="Column10158"/>
    <tableColumn id="10172" xr3:uid="{00000000-0010-0000-0000-0000BC270000}" name="Column10159"/>
    <tableColumn id="10173" xr3:uid="{00000000-0010-0000-0000-0000BD270000}" name="Column10160"/>
    <tableColumn id="10174" xr3:uid="{00000000-0010-0000-0000-0000BE270000}" name="Column10161"/>
    <tableColumn id="10175" xr3:uid="{00000000-0010-0000-0000-0000BF270000}" name="Column10162"/>
    <tableColumn id="10176" xr3:uid="{00000000-0010-0000-0000-0000C0270000}" name="Column10163"/>
    <tableColumn id="10177" xr3:uid="{00000000-0010-0000-0000-0000C1270000}" name="Column10164"/>
    <tableColumn id="10178" xr3:uid="{00000000-0010-0000-0000-0000C2270000}" name="Column10165"/>
    <tableColumn id="10179" xr3:uid="{00000000-0010-0000-0000-0000C3270000}" name="Column10166"/>
    <tableColumn id="10180" xr3:uid="{00000000-0010-0000-0000-0000C4270000}" name="Column10167"/>
    <tableColumn id="10181" xr3:uid="{00000000-0010-0000-0000-0000C5270000}" name="Column10168"/>
    <tableColumn id="10182" xr3:uid="{00000000-0010-0000-0000-0000C6270000}" name="Column10169"/>
    <tableColumn id="10183" xr3:uid="{00000000-0010-0000-0000-0000C7270000}" name="Column10170"/>
    <tableColumn id="10184" xr3:uid="{00000000-0010-0000-0000-0000C8270000}" name="Column10171"/>
    <tableColumn id="10185" xr3:uid="{00000000-0010-0000-0000-0000C9270000}" name="Column10172"/>
    <tableColumn id="10186" xr3:uid="{00000000-0010-0000-0000-0000CA270000}" name="Column10173"/>
    <tableColumn id="10187" xr3:uid="{00000000-0010-0000-0000-0000CB270000}" name="Column10174"/>
    <tableColumn id="10188" xr3:uid="{00000000-0010-0000-0000-0000CC270000}" name="Column10175"/>
    <tableColumn id="10189" xr3:uid="{00000000-0010-0000-0000-0000CD270000}" name="Column10176"/>
    <tableColumn id="10190" xr3:uid="{00000000-0010-0000-0000-0000CE270000}" name="Column10177"/>
    <tableColumn id="10191" xr3:uid="{00000000-0010-0000-0000-0000CF270000}" name="Column10178"/>
    <tableColumn id="10192" xr3:uid="{00000000-0010-0000-0000-0000D0270000}" name="Column10179"/>
    <tableColumn id="10193" xr3:uid="{00000000-0010-0000-0000-0000D1270000}" name="Column10180"/>
    <tableColumn id="10194" xr3:uid="{00000000-0010-0000-0000-0000D2270000}" name="Column10181"/>
    <tableColumn id="10195" xr3:uid="{00000000-0010-0000-0000-0000D3270000}" name="Column10182"/>
    <tableColumn id="10196" xr3:uid="{00000000-0010-0000-0000-0000D4270000}" name="Column10183"/>
    <tableColumn id="10197" xr3:uid="{00000000-0010-0000-0000-0000D5270000}" name="Column10184"/>
    <tableColumn id="10198" xr3:uid="{00000000-0010-0000-0000-0000D6270000}" name="Column10185"/>
    <tableColumn id="10199" xr3:uid="{00000000-0010-0000-0000-0000D7270000}" name="Column10186"/>
    <tableColumn id="10200" xr3:uid="{00000000-0010-0000-0000-0000D8270000}" name="Column10187"/>
    <tableColumn id="10201" xr3:uid="{00000000-0010-0000-0000-0000D9270000}" name="Column10188"/>
    <tableColumn id="10202" xr3:uid="{00000000-0010-0000-0000-0000DA270000}" name="Column10189"/>
    <tableColumn id="10203" xr3:uid="{00000000-0010-0000-0000-0000DB270000}" name="Column10190"/>
    <tableColumn id="10204" xr3:uid="{00000000-0010-0000-0000-0000DC270000}" name="Column10191"/>
    <tableColumn id="10205" xr3:uid="{00000000-0010-0000-0000-0000DD270000}" name="Column10192"/>
    <tableColumn id="10206" xr3:uid="{00000000-0010-0000-0000-0000DE270000}" name="Column10193"/>
    <tableColumn id="10207" xr3:uid="{00000000-0010-0000-0000-0000DF270000}" name="Column10194"/>
    <tableColumn id="10208" xr3:uid="{00000000-0010-0000-0000-0000E0270000}" name="Column10195"/>
    <tableColumn id="10209" xr3:uid="{00000000-0010-0000-0000-0000E1270000}" name="Column10196"/>
    <tableColumn id="10210" xr3:uid="{00000000-0010-0000-0000-0000E2270000}" name="Column10197"/>
    <tableColumn id="10211" xr3:uid="{00000000-0010-0000-0000-0000E3270000}" name="Column10198"/>
    <tableColumn id="10212" xr3:uid="{00000000-0010-0000-0000-0000E4270000}" name="Column10199"/>
    <tableColumn id="10213" xr3:uid="{00000000-0010-0000-0000-0000E5270000}" name="Column10200"/>
    <tableColumn id="10214" xr3:uid="{00000000-0010-0000-0000-0000E6270000}" name="Column10201"/>
    <tableColumn id="10215" xr3:uid="{00000000-0010-0000-0000-0000E7270000}" name="Column10202"/>
    <tableColumn id="10216" xr3:uid="{00000000-0010-0000-0000-0000E8270000}" name="Column10203"/>
    <tableColumn id="10217" xr3:uid="{00000000-0010-0000-0000-0000E9270000}" name="Column10204"/>
    <tableColumn id="10218" xr3:uid="{00000000-0010-0000-0000-0000EA270000}" name="Column10205"/>
    <tableColumn id="10219" xr3:uid="{00000000-0010-0000-0000-0000EB270000}" name="Column10206"/>
    <tableColumn id="10220" xr3:uid="{00000000-0010-0000-0000-0000EC270000}" name="Column10207"/>
    <tableColumn id="10221" xr3:uid="{00000000-0010-0000-0000-0000ED270000}" name="Column10208"/>
    <tableColumn id="10222" xr3:uid="{00000000-0010-0000-0000-0000EE270000}" name="Column10209"/>
    <tableColumn id="10223" xr3:uid="{00000000-0010-0000-0000-0000EF270000}" name="Column10210"/>
    <tableColumn id="10224" xr3:uid="{00000000-0010-0000-0000-0000F0270000}" name="Column10211"/>
    <tableColumn id="10225" xr3:uid="{00000000-0010-0000-0000-0000F1270000}" name="Column10212"/>
    <tableColumn id="10226" xr3:uid="{00000000-0010-0000-0000-0000F2270000}" name="Column10213"/>
    <tableColumn id="10227" xr3:uid="{00000000-0010-0000-0000-0000F3270000}" name="Column10214"/>
    <tableColumn id="10228" xr3:uid="{00000000-0010-0000-0000-0000F4270000}" name="Column10215"/>
    <tableColumn id="10229" xr3:uid="{00000000-0010-0000-0000-0000F5270000}" name="Column10216"/>
    <tableColumn id="10230" xr3:uid="{00000000-0010-0000-0000-0000F6270000}" name="Column10217"/>
    <tableColumn id="10231" xr3:uid="{00000000-0010-0000-0000-0000F7270000}" name="Column10218"/>
    <tableColumn id="10232" xr3:uid="{00000000-0010-0000-0000-0000F8270000}" name="Column10219"/>
    <tableColumn id="10233" xr3:uid="{00000000-0010-0000-0000-0000F9270000}" name="Column10220"/>
    <tableColumn id="10234" xr3:uid="{00000000-0010-0000-0000-0000FA270000}" name="Column10221"/>
    <tableColumn id="10235" xr3:uid="{00000000-0010-0000-0000-0000FB270000}" name="Column10222"/>
    <tableColumn id="10236" xr3:uid="{00000000-0010-0000-0000-0000FC270000}" name="Column10223"/>
    <tableColumn id="10237" xr3:uid="{00000000-0010-0000-0000-0000FD270000}" name="Column10224"/>
    <tableColumn id="10238" xr3:uid="{00000000-0010-0000-0000-0000FE270000}" name="Column10225"/>
    <tableColumn id="10239" xr3:uid="{00000000-0010-0000-0000-0000FF270000}" name="Column10226"/>
    <tableColumn id="10240" xr3:uid="{00000000-0010-0000-0000-000000280000}" name="Column10227"/>
    <tableColumn id="10241" xr3:uid="{00000000-0010-0000-0000-000001280000}" name="Column10228"/>
    <tableColumn id="10242" xr3:uid="{00000000-0010-0000-0000-000002280000}" name="Column10229"/>
    <tableColumn id="10243" xr3:uid="{00000000-0010-0000-0000-000003280000}" name="Column10230"/>
    <tableColumn id="10244" xr3:uid="{00000000-0010-0000-0000-000004280000}" name="Column10231"/>
    <tableColumn id="10245" xr3:uid="{00000000-0010-0000-0000-000005280000}" name="Column10232"/>
    <tableColumn id="10246" xr3:uid="{00000000-0010-0000-0000-000006280000}" name="Column10233"/>
    <tableColumn id="10247" xr3:uid="{00000000-0010-0000-0000-000007280000}" name="Column10234"/>
    <tableColumn id="10248" xr3:uid="{00000000-0010-0000-0000-000008280000}" name="Column10235"/>
    <tableColumn id="10249" xr3:uid="{00000000-0010-0000-0000-000009280000}" name="Column10236"/>
    <tableColumn id="10250" xr3:uid="{00000000-0010-0000-0000-00000A280000}" name="Column10237"/>
    <tableColumn id="10251" xr3:uid="{00000000-0010-0000-0000-00000B280000}" name="Column10238"/>
    <tableColumn id="10252" xr3:uid="{00000000-0010-0000-0000-00000C280000}" name="Column10239"/>
    <tableColumn id="10253" xr3:uid="{00000000-0010-0000-0000-00000D280000}" name="Column10240"/>
    <tableColumn id="10254" xr3:uid="{00000000-0010-0000-0000-00000E280000}" name="Column10241"/>
    <tableColumn id="10255" xr3:uid="{00000000-0010-0000-0000-00000F280000}" name="Column10242"/>
    <tableColumn id="10256" xr3:uid="{00000000-0010-0000-0000-000010280000}" name="Column10243"/>
    <tableColumn id="10257" xr3:uid="{00000000-0010-0000-0000-000011280000}" name="Column10244"/>
    <tableColumn id="10258" xr3:uid="{00000000-0010-0000-0000-000012280000}" name="Column10245"/>
    <tableColumn id="10259" xr3:uid="{00000000-0010-0000-0000-000013280000}" name="Column10246"/>
    <tableColumn id="10260" xr3:uid="{00000000-0010-0000-0000-000014280000}" name="Column10247"/>
    <tableColumn id="10261" xr3:uid="{00000000-0010-0000-0000-000015280000}" name="Column10248"/>
    <tableColumn id="10262" xr3:uid="{00000000-0010-0000-0000-000016280000}" name="Column10249"/>
    <tableColumn id="10263" xr3:uid="{00000000-0010-0000-0000-000017280000}" name="Column10250"/>
    <tableColumn id="10264" xr3:uid="{00000000-0010-0000-0000-000018280000}" name="Column10251"/>
    <tableColumn id="10265" xr3:uid="{00000000-0010-0000-0000-000019280000}" name="Column10252"/>
    <tableColumn id="10266" xr3:uid="{00000000-0010-0000-0000-00001A280000}" name="Column10253"/>
    <tableColumn id="10267" xr3:uid="{00000000-0010-0000-0000-00001B280000}" name="Column10254"/>
    <tableColumn id="10268" xr3:uid="{00000000-0010-0000-0000-00001C280000}" name="Column10255"/>
    <tableColumn id="10269" xr3:uid="{00000000-0010-0000-0000-00001D280000}" name="Column10256"/>
    <tableColumn id="10270" xr3:uid="{00000000-0010-0000-0000-00001E280000}" name="Column10257"/>
    <tableColumn id="10271" xr3:uid="{00000000-0010-0000-0000-00001F280000}" name="Column10258"/>
    <tableColumn id="10272" xr3:uid="{00000000-0010-0000-0000-000020280000}" name="Column10259"/>
    <tableColumn id="10273" xr3:uid="{00000000-0010-0000-0000-000021280000}" name="Column10260"/>
    <tableColumn id="10274" xr3:uid="{00000000-0010-0000-0000-000022280000}" name="Column10261"/>
    <tableColumn id="10275" xr3:uid="{00000000-0010-0000-0000-000023280000}" name="Column10262"/>
    <tableColumn id="10276" xr3:uid="{00000000-0010-0000-0000-000024280000}" name="Column10263"/>
    <tableColumn id="10277" xr3:uid="{00000000-0010-0000-0000-000025280000}" name="Column10264"/>
    <tableColumn id="10278" xr3:uid="{00000000-0010-0000-0000-000026280000}" name="Column10265"/>
    <tableColumn id="10279" xr3:uid="{00000000-0010-0000-0000-000027280000}" name="Column10266"/>
    <tableColumn id="10280" xr3:uid="{00000000-0010-0000-0000-000028280000}" name="Column10267"/>
    <tableColumn id="10281" xr3:uid="{00000000-0010-0000-0000-000029280000}" name="Column10268"/>
    <tableColumn id="10282" xr3:uid="{00000000-0010-0000-0000-00002A280000}" name="Column10269"/>
    <tableColumn id="10283" xr3:uid="{00000000-0010-0000-0000-00002B280000}" name="Column10270"/>
    <tableColumn id="10284" xr3:uid="{00000000-0010-0000-0000-00002C280000}" name="Column10271"/>
    <tableColumn id="10285" xr3:uid="{00000000-0010-0000-0000-00002D280000}" name="Column10272"/>
    <tableColumn id="10286" xr3:uid="{00000000-0010-0000-0000-00002E280000}" name="Column10273"/>
    <tableColumn id="10287" xr3:uid="{00000000-0010-0000-0000-00002F280000}" name="Column10274"/>
    <tableColumn id="10288" xr3:uid="{00000000-0010-0000-0000-000030280000}" name="Column10275"/>
    <tableColumn id="10289" xr3:uid="{00000000-0010-0000-0000-000031280000}" name="Column10276"/>
    <tableColumn id="10290" xr3:uid="{00000000-0010-0000-0000-000032280000}" name="Column10277"/>
    <tableColumn id="10291" xr3:uid="{00000000-0010-0000-0000-000033280000}" name="Column10278"/>
    <tableColumn id="10292" xr3:uid="{00000000-0010-0000-0000-000034280000}" name="Column10279"/>
    <tableColumn id="10293" xr3:uid="{00000000-0010-0000-0000-000035280000}" name="Column10280"/>
    <tableColumn id="10294" xr3:uid="{00000000-0010-0000-0000-000036280000}" name="Column10281"/>
    <tableColumn id="10295" xr3:uid="{00000000-0010-0000-0000-000037280000}" name="Column10282"/>
    <tableColumn id="10296" xr3:uid="{00000000-0010-0000-0000-000038280000}" name="Column10283"/>
    <tableColumn id="10297" xr3:uid="{00000000-0010-0000-0000-000039280000}" name="Column10284"/>
    <tableColumn id="10298" xr3:uid="{00000000-0010-0000-0000-00003A280000}" name="Column10285"/>
    <tableColumn id="10299" xr3:uid="{00000000-0010-0000-0000-00003B280000}" name="Column10286"/>
    <tableColumn id="10300" xr3:uid="{00000000-0010-0000-0000-00003C280000}" name="Column10287"/>
    <tableColumn id="10301" xr3:uid="{00000000-0010-0000-0000-00003D280000}" name="Column10288"/>
    <tableColumn id="10302" xr3:uid="{00000000-0010-0000-0000-00003E280000}" name="Column10289"/>
    <tableColumn id="10303" xr3:uid="{00000000-0010-0000-0000-00003F280000}" name="Column10290"/>
    <tableColumn id="10304" xr3:uid="{00000000-0010-0000-0000-000040280000}" name="Column10291"/>
    <tableColumn id="10305" xr3:uid="{00000000-0010-0000-0000-000041280000}" name="Column10292"/>
    <tableColumn id="10306" xr3:uid="{00000000-0010-0000-0000-000042280000}" name="Column10293"/>
    <tableColumn id="10307" xr3:uid="{00000000-0010-0000-0000-000043280000}" name="Column10294"/>
    <tableColumn id="10308" xr3:uid="{00000000-0010-0000-0000-000044280000}" name="Column10295"/>
    <tableColumn id="10309" xr3:uid="{00000000-0010-0000-0000-000045280000}" name="Column10296"/>
    <tableColumn id="10310" xr3:uid="{00000000-0010-0000-0000-000046280000}" name="Column10297"/>
    <tableColumn id="10311" xr3:uid="{00000000-0010-0000-0000-000047280000}" name="Column10298"/>
    <tableColumn id="10312" xr3:uid="{00000000-0010-0000-0000-000048280000}" name="Column10299"/>
    <tableColumn id="10313" xr3:uid="{00000000-0010-0000-0000-000049280000}" name="Column10300"/>
    <tableColumn id="10314" xr3:uid="{00000000-0010-0000-0000-00004A280000}" name="Column10301"/>
    <tableColumn id="10315" xr3:uid="{00000000-0010-0000-0000-00004B280000}" name="Column10302"/>
    <tableColumn id="10316" xr3:uid="{00000000-0010-0000-0000-00004C280000}" name="Column10303"/>
    <tableColumn id="10317" xr3:uid="{00000000-0010-0000-0000-00004D280000}" name="Column10304"/>
    <tableColumn id="10318" xr3:uid="{00000000-0010-0000-0000-00004E280000}" name="Column10305"/>
    <tableColumn id="10319" xr3:uid="{00000000-0010-0000-0000-00004F280000}" name="Column10306"/>
    <tableColumn id="10320" xr3:uid="{00000000-0010-0000-0000-000050280000}" name="Column10307"/>
    <tableColumn id="10321" xr3:uid="{00000000-0010-0000-0000-000051280000}" name="Column10308"/>
    <tableColumn id="10322" xr3:uid="{00000000-0010-0000-0000-000052280000}" name="Column10309"/>
    <tableColumn id="10323" xr3:uid="{00000000-0010-0000-0000-000053280000}" name="Column10310"/>
    <tableColumn id="10324" xr3:uid="{00000000-0010-0000-0000-000054280000}" name="Column10311"/>
    <tableColumn id="10325" xr3:uid="{00000000-0010-0000-0000-000055280000}" name="Column10312"/>
    <tableColumn id="10326" xr3:uid="{00000000-0010-0000-0000-000056280000}" name="Column10313"/>
    <tableColumn id="10327" xr3:uid="{00000000-0010-0000-0000-000057280000}" name="Column10314"/>
    <tableColumn id="10328" xr3:uid="{00000000-0010-0000-0000-000058280000}" name="Column10315"/>
    <tableColumn id="10329" xr3:uid="{00000000-0010-0000-0000-000059280000}" name="Column10316"/>
    <tableColumn id="10330" xr3:uid="{00000000-0010-0000-0000-00005A280000}" name="Column10317"/>
    <tableColumn id="10331" xr3:uid="{00000000-0010-0000-0000-00005B280000}" name="Column10318"/>
    <tableColumn id="10332" xr3:uid="{00000000-0010-0000-0000-00005C280000}" name="Column10319"/>
    <tableColumn id="10333" xr3:uid="{00000000-0010-0000-0000-00005D280000}" name="Column10320"/>
    <tableColumn id="10334" xr3:uid="{00000000-0010-0000-0000-00005E280000}" name="Column10321"/>
    <tableColumn id="10335" xr3:uid="{00000000-0010-0000-0000-00005F280000}" name="Column10322"/>
    <tableColumn id="10336" xr3:uid="{00000000-0010-0000-0000-000060280000}" name="Column10323"/>
    <tableColumn id="10337" xr3:uid="{00000000-0010-0000-0000-000061280000}" name="Column10324"/>
    <tableColumn id="10338" xr3:uid="{00000000-0010-0000-0000-000062280000}" name="Column10325"/>
    <tableColumn id="10339" xr3:uid="{00000000-0010-0000-0000-000063280000}" name="Column10326"/>
    <tableColumn id="10340" xr3:uid="{00000000-0010-0000-0000-000064280000}" name="Column10327"/>
    <tableColumn id="10341" xr3:uid="{00000000-0010-0000-0000-000065280000}" name="Column10328"/>
    <tableColumn id="10342" xr3:uid="{00000000-0010-0000-0000-000066280000}" name="Column10329"/>
    <tableColumn id="10343" xr3:uid="{00000000-0010-0000-0000-000067280000}" name="Column10330"/>
    <tableColumn id="10344" xr3:uid="{00000000-0010-0000-0000-000068280000}" name="Column10331"/>
    <tableColumn id="10345" xr3:uid="{00000000-0010-0000-0000-000069280000}" name="Column10332"/>
    <tableColumn id="10346" xr3:uid="{00000000-0010-0000-0000-00006A280000}" name="Column10333"/>
    <tableColumn id="10347" xr3:uid="{00000000-0010-0000-0000-00006B280000}" name="Column10334"/>
    <tableColumn id="10348" xr3:uid="{00000000-0010-0000-0000-00006C280000}" name="Column10335"/>
    <tableColumn id="10349" xr3:uid="{00000000-0010-0000-0000-00006D280000}" name="Column10336"/>
    <tableColumn id="10350" xr3:uid="{00000000-0010-0000-0000-00006E280000}" name="Column10337"/>
    <tableColumn id="10351" xr3:uid="{00000000-0010-0000-0000-00006F280000}" name="Column10338"/>
    <tableColumn id="10352" xr3:uid="{00000000-0010-0000-0000-000070280000}" name="Column10339"/>
    <tableColumn id="10353" xr3:uid="{00000000-0010-0000-0000-000071280000}" name="Column10340"/>
    <tableColumn id="10354" xr3:uid="{00000000-0010-0000-0000-000072280000}" name="Column10341"/>
    <tableColumn id="10355" xr3:uid="{00000000-0010-0000-0000-000073280000}" name="Column10342"/>
    <tableColumn id="10356" xr3:uid="{00000000-0010-0000-0000-000074280000}" name="Column10343"/>
    <tableColumn id="10357" xr3:uid="{00000000-0010-0000-0000-000075280000}" name="Column10344"/>
    <tableColumn id="10358" xr3:uid="{00000000-0010-0000-0000-000076280000}" name="Column10345"/>
    <tableColumn id="10359" xr3:uid="{00000000-0010-0000-0000-000077280000}" name="Column10346"/>
    <tableColumn id="10360" xr3:uid="{00000000-0010-0000-0000-000078280000}" name="Column10347"/>
    <tableColumn id="10361" xr3:uid="{00000000-0010-0000-0000-000079280000}" name="Column10348"/>
    <tableColumn id="10362" xr3:uid="{00000000-0010-0000-0000-00007A280000}" name="Column10349"/>
    <tableColumn id="10363" xr3:uid="{00000000-0010-0000-0000-00007B280000}" name="Column10350"/>
    <tableColumn id="10364" xr3:uid="{00000000-0010-0000-0000-00007C280000}" name="Column10351"/>
    <tableColumn id="10365" xr3:uid="{00000000-0010-0000-0000-00007D280000}" name="Column10352"/>
    <tableColumn id="10366" xr3:uid="{00000000-0010-0000-0000-00007E280000}" name="Column10353"/>
    <tableColumn id="10367" xr3:uid="{00000000-0010-0000-0000-00007F280000}" name="Column10354"/>
    <tableColumn id="10368" xr3:uid="{00000000-0010-0000-0000-000080280000}" name="Column10355"/>
    <tableColumn id="10369" xr3:uid="{00000000-0010-0000-0000-000081280000}" name="Column10356"/>
    <tableColumn id="10370" xr3:uid="{00000000-0010-0000-0000-000082280000}" name="Column10357"/>
    <tableColumn id="10371" xr3:uid="{00000000-0010-0000-0000-000083280000}" name="Column10358"/>
    <tableColumn id="10372" xr3:uid="{00000000-0010-0000-0000-000084280000}" name="Column10359"/>
    <tableColumn id="10373" xr3:uid="{00000000-0010-0000-0000-000085280000}" name="Column10360"/>
    <tableColumn id="10374" xr3:uid="{00000000-0010-0000-0000-000086280000}" name="Column10361"/>
    <tableColumn id="10375" xr3:uid="{00000000-0010-0000-0000-000087280000}" name="Column10362"/>
    <tableColumn id="10376" xr3:uid="{00000000-0010-0000-0000-000088280000}" name="Column10363"/>
    <tableColumn id="10377" xr3:uid="{00000000-0010-0000-0000-000089280000}" name="Column10364"/>
    <tableColumn id="10378" xr3:uid="{00000000-0010-0000-0000-00008A280000}" name="Column10365"/>
    <tableColumn id="10379" xr3:uid="{00000000-0010-0000-0000-00008B280000}" name="Column10366"/>
    <tableColumn id="10380" xr3:uid="{00000000-0010-0000-0000-00008C280000}" name="Column10367"/>
    <tableColumn id="10381" xr3:uid="{00000000-0010-0000-0000-00008D280000}" name="Column10368"/>
    <tableColumn id="10382" xr3:uid="{00000000-0010-0000-0000-00008E280000}" name="Column10369"/>
    <tableColumn id="10383" xr3:uid="{00000000-0010-0000-0000-00008F280000}" name="Column10370"/>
    <tableColumn id="10384" xr3:uid="{00000000-0010-0000-0000-000090280000}" name="Column10371"/>
    <tableColumn id="10385" xr3:uid="{00000000-0010-0000-0000-000091280000}" name="Column10372"/>
    <tableColumn id="10386" xr3:uid="{00000000-0010-0000-0000-000092280000}" name="Column10373"/>
    <tableColumn id="10387" xr3:uid="{00000000-0010-0000-0000-000093280000}" name="Column10374"/>
    <tableColumn id="10388" xr3:uid="{00000000-0010-0000-0000-000094280000}" name="Column10375"/>
    <tableColumn id="10389" xr3:uid="{00000000-0010-0000-0000-000095280000}" name="Column10376"/>
    <tableColumn id="10390" xr3:uid="{00000000-0010-0000-0000-000096280000}" name="Column10377"/>
    <tableColumn id="10391" xr3:uid="{00000000-0010-0000-0000-000097280000}" name="Column10378"/>
    <tableColumn id="10392" xr3:uid="{00000000-0010-0000-0000-000098280000}" name="Column10379"/>
    <tableColumn id="10393" xr3:uid="{00000000-0010-0000-0000-000099280000}" name="Column10380"/>
    <tableColumn id="10394" xr3:uid="{00000000-0010-0000-0000-00009A280000}" name="Column10381"/>
    <tableColumn id="10395" xr3:uid="{00000000-0010-0000-0000-00009B280000}" name="Column10382"/>
    <tableColumn id="10396" xr3:uid="{00000000-0010-0000-0000-00009C280000}" name="Column10383"/>
    <tableColumn id="10397" xr3:uid="{00000000-0010-0000-0000-00009D280000}" name="Column10384"/>
    <tableColumn id="10398" xr3:uid="{00000000-0010-0000-0000-00009E280000}" name="Column10385"/>
    <tableColumn id="10399" xr3:uid="{00000000-0010-0000-0000-00009F280000}" name="Column10386"/>
    <tableColumn id="10400" xr3:uid="{00000000-0010-0000-0000-0000A0280000}" name="Column10387"/>
    <tableColumn id="10401" xr3:uid="{00000000-0010-0000-0000-0000A1280000}" name="Column10388"/>
    <tableColumn id="10402" xr3:uid="{00000000-0010-0000-0000-0000A2280000}" name="Column10389"/>
    <tableColumn id="10403" xr3:uid="{00000000-0010-0000-0000-0000A3280000}" name="Column10390"/>
    <tableColumn id="10404" xr3:uid="{00000000-0010-0000-0000-0000A4280000}" name="Column10391"/>
    <tableColumn id="10405" xr3:uid="{00000000-0010-0000-0000-0000A5280000}" name="Column10392"/>
    <tableColumn id="10406" xr3:uid="{00000000-0010-0000-0000-0000A6280000}" name="Column10393"/>
    <tableColumn id="10407" xr3:uid="{00000000-0010-0000-0000-0000A7280000}" name="Column10394"/>
    <tableColumn id="10408" xr3:uid="{00000000-0010-0000-0000-0000A8280000}" name="Column10395"/>
    <tableColumn id="10409" xr3:uid="{00000000-0010-0000-0000-0000A9280000}" name="Column10396"/>
    <tableColumn id="10410" xr3:uid="{00000000-0010-0000-0000-0000AA280000}" name="Column10397"/>
    <tableColumn id="10411" xr3:uid="{00000000-0010-0000-0000-0000AB280000}" name="Column10398"/>
    <tableColumn id="10412" xr3:uid="{00000000-0010-0000-0000-0000AC280000}" name="Column10399"/>
    <tableColumn id="10413" xr3:uid="{00000000-0010-0000-0000-0000AD280000}" name="Column10400"/>
    <tableColumn id="10414" xr3:uid="{00000000-0010-0000-0000-0000AE280000}" name="Column10401"/>
    <tableColumn id="10415" xr3:uid="{00000000-0010-0000-0000-0000AF280000}" name="Column10402"/>
    <tableColumn id="10416" xr3:uid="{00000000-0010-0000-0000-0000B0280000}" name="Column10403"/>
    <tableColumn id="10417" xr3:uid="{00000000-0010-0000-0000-0000B1280000}" name="Column10404"/>
    <tableColumn id="10418" xr3:uid="{00000000-0010-0000-0000-0000B2280000}" name="Column10405"/>
    <tableColumn id="10419" xr3:uid="{00000000-0010-0000-0000-0000B3280000}" name="Column10406"/>
    <tableColumn id="10420" xr3:uid="{00000000-0010-0000-0000-0000B4280000}" name="Column10407"/>
    <tableColumn id="10421" xr3:uid="{00000000-0010-0000-0000-0000B5280000}" name="Column10408"/>
    <tableColumn id="10422" xr3:uid="{00000000-0010-0000-0000-0000B6280000}" name="Column10409"/>
    <tableColumn id="10423" xr3:uid="{00000000-0010-0000-0000-0000B7280000}" name="Column10410"/>
    <tableColumn id="10424" xr3:uid="{00000000-0010-0000-0000-0000B8280000}" name="Column10411"/>
    <tableColumn id="10425" xr3:uid="{00000000-0010-0000-0000-0000B9280000}" name="Column10412"/>
    <tableColumn id="10426" xr3:uid="{00000000-0010-0000-0000-0000BA280000}" name="Column10413"/>
    <tableColumn id="10427" xr3:uid="{00000000-0010-0000-0000-0000BB280000}" name="Column10414"/>
    <tableColumn id="10428" xr3:uid="{00000000-0010-0000-0000-0000BC280000}" name="Column10415"/>
    <tableColumn id="10429" xr3:uid="{00000000-0010-0000-0000-0000BD280000}" name="Column10416"/>
    <tableColumn id="10430" xr3:uid="{00000000-0010-0000-0000-0000BE280000}" name="Column10417"/>
    <tableColumn id="10431" xr3:uid="{00000000-0010-0000-0000-0000BF280000}" name="Column10418"/>
    <tableColumn id="10432" xr3:uid="{00000000-0010-0000-0000-0000C0280000}" name="Column10419"/>
    <tableColumn id="10433" xr3:uid="{00000000-0010-0000-0000-0000C1280000}" name="Column10420"/>
    <tableColumn id="10434" xr3:uid="{00000000-0010-0000-0000-0000C2280000}" name="Column10421"/>
    <tableColumn id="10435" xr3:uid="{00000000-0010-0000-0000-0000C3280000}" name="Column10422"/>
    <tableColumn id="10436" xr3:uid="{00000000-0010-0000-0000-0000C4280000}" name="Column10423"/>
    <tableColumn id="10437" xr3:uid="{00000000-0010-0000-0000-0000C5280000}" name="Column10424"/>
    <tableColumn id="10438" xr3:uid="{00000000-0010-0000-0000-0000C6280000}" name="Column10425"/>
    <tableColumn id="10439" xr3:uid="{00000000-0010-0000-0000-0000C7280000}" name="Column10426"/>
    <tableColumn id="10440" xr3:uid="{00000000-0010-0000-0000-0000C8280000}" name="Column10427"/>
    <tableColumn id="10441" xr3:uid="{00000000-0010-0000-0000-0000C9280000}" name="Column10428"/>
    <tableColumn id="10442" xr3:uid="{00000000-0010-0000-0000-0000CA280000}" name="Column10429"/>
    <tableColumn id="10443" xr3:uid="{00000000-0010-0000-0000-0000CB280000}" name="Column10430"/>
    <tableColumn id="10444" xr3:uid="{00000000-0010-0000-0000-0000CC280000}" name="Column10431"/>
    <tableColumn id="10445" xr3:uid="{00000000-0010-0000-0000-0000CD280000}" name="Column10432"/>
    <tableColumn id="10446" xr3:uid="{00000000-0010-0000-0000-0000CE280000}" name="Column10433"/>
    <tableColumn id="10447" xr3:uid="{00000000-0010-0000-0000-0000CF280000}" name="Column10434"/>
    <tableColumn id="10448" xr3:uid="{00000000-0010-0000-0000-0000D0280000}" name="Column10435"/>
    <tableColumn id="10449" xr3:uid="{00000000-0010-0000-0000-0000D1280000}" name="Column10436"/>
    <tableColumn id="10450" xr3:uid="{00000000-0010-0000-0000-0000D2280000}" name="Column10437"/>
    <tableColumn id="10451" xr3:uid="{00000000-0010-0000-0000-0000D3280000}" name="Column10438"/>
    <tableColumn id="10452" xr3:uid="{00000000-0010-0000-0000-0000D4280000}" name="Column10439"/>
    <tableColumn id="10453" xr3:uid="{00000000-0010-0000-0000-0000D5280000}" name="Column10440"/>
    <tableColumn id="10454" xr3:uid="{00000000-0010-0000-0000-0000D6280000}" name="Column10441"/>
    <tableColumn id="10455" xr3:uid="{00000000-0010-0000-0000-0000D7280000}" name="Column10442"/>
    <tableColumn id="10456" xr3:uid="{00000000-0010-0000-0000-0000D8280000}" name="Column10443"/>
    <tableColumn id="10457" xr3:uid="{00000000-0010-0000-0000-0000D9280000}" name="Column10444"/>
    <tableColumn id="10458" xr3:uid="{00000000-0010-0000-0000-0000DA280000}" name="Column10445"/>
    <tableColumn id="10459" xr3:uid="{00000000-0010-0000-0000-0000DB280000}" name="Column10446"/>
    <tableColumn id="10460" xr3:uid="{00000000-0010-0000-0000-0000DC280000}" name="Column10447"/>
    <tableColumn id="10461" xr3:uid="{00000000-0010-0000-0000-0000DD280000}" name="Column10448"/>
    <tableColumn id="10462" xr3:uid="{00000000-0010-0000-0000-0000DE280000}" name="Column10449"/>
    <tableColumn id="10463" xr3:uid="{00000000-0010-0000-0000-0000DF280000}" name="Column10450"/>
    <tableColumn id="10464" xr3:uid="{00000000-0010-0000-0000-0000E0280000}" name="Column10451"/>
    <tableColumn id="10465" xr3:uid="{00000000-0010-0000-0000-0000E1280000}" name="Column10452"/>
    <tableColumn id="10466" xr3:uid="{00000000-0010-0000-0000-0000E2280000}" name="Column10453"/>
    <tableColumn id="10467" xr3:uid="{00000000-0010-0000-0000-0000E3280000}" name="Column10454"/>
    <tableColumn id="10468" xr3:uid="{00000000-0010-0000-0000-0000E4280000}" name="Column10455"/>
    <tableColumn id="10469" xr3:uid="{00000000-0010-0000-0000-0000E5280000}" name="Column10456"/>
    <tableColumn id="10470" xr3:uid="{00000000-0010-0000-0000-0000E6280000}" name="Column10457"/>
    <tableColumn id="10471" xr3:uid="{00000000-0010-0000-0000-0000E7280000}" name="Column10458"/>
    <tableColumn id="10472" xr3:uid="{00000000-0010-0000-0000-0000E8280000}" name="Column10459"/>
    <tableColumn id="10473" xr3:uid="{00000000-0010-0000-0000-0000E9280000}" name="Column10460"/>
    <tableColumn id="10474" xr3:uid="{00000000-0010-0000-0000-0000EA280000}" name="Column10461"/>
    <tableColumn id="10475" xr3:uid="{00000000-0010-0000-0000-0000EB280000}" name="Column10462"/>
    <tableColumn id="10476" xr3:uid="{00000000-0010-0000-0000-0000EC280000}" name="Column10463"/>
    <tableColumn id="10477" xr3:uid="{00000000-0010-0000-0000-0000ED280000}" name="Column10464"/>
    <tableColumn id="10478" xr3:uid="{00000000-0010-0000-0000-0000EE280000}" name="Column10465"/>
    <tableColumn id="10479" xr3:uid="{00000000-0010-0000-0000-0000EF280000}" name="Column10466"/>
    <tableColumn id="10480" xr3:uid="{00000000-0010-0000-0000-0000F0280000}" name="Column10467"/>
    <tableColumn id="10481" xr3:uid="{00000000-0010-0000-0000-0000F1280000}" name="Column10468"/>
    <tableColumn id="10482" xr3:uid="{00000000-0010-0000-0000-0000F2280000}" name="Column10469"/>
    <tableColumn id="10483" xr3:uid="{00000000-0010-0000-0000-0000F3280000}" name="Column10470"/>
    <tableColumn id="10484" xr3:uid="{00000000-0010-0000-0000-0000F4280000}" name="Column10471"/>
    <tableColumn id="10485" xr3:uid="{00000000-0010-0000-0000-0000F5280000}" name="Column10472"/>
    <tableColumn id="10486" xr3:uid="{00000000-0010-0000-0000-0000F6280000}" name="Column10473"/>
    <tableColumn id="10487" xr3:uid="{00000000-0010-0000-0000-0000F7280000}" name="Column10474"/>
    <tableColumn id="10488" xr3:uid="{00000000-0010-0000-0000-0000F8280000}" name="Column10475"/>
    <tableColumn id="10489" xr3:uid="{00000000-0010-0000-0000-0000F9280000}" name="Column10476"/>
    <tableColumn id="10490" xr3:uid="{00000000-0010-0000-0000-0000FA280000}" name="Column10477"/>
    <tableColumn id="10491" xr3:uid="{00000000-0010-0000-0000-0000FB280000}" name="Column10478"/>
    <tableColumn id="10492" xr3:uid="{00000000-0010-0000-0000-0000FC280000}" name="Column10479"/>
    <tableColumn id="10493" xr3:uid="{00000000-0010-0000-0000-0000FD280000}" name="Column10480"/>
    <tableColumn id="10494" xr3:uid="{00000000-0010-0000-0000-0000FE280000}" name="Column10481"/>
    <tableColumn id="10495" xr3:uid="{00000000-0010-0000-0000-0000FF280000}" name="Column10482"/>
    <tableColumn id="10496" xr3:uid="{00000000-0010-0000-0000-000000290000}" name="Column10483"/>
    <tableColumn id="10497" xr3:uid="{00000000-0010-0000-0000-000001290000}" name="Column10484"/>
    <tableColumn id="10498" xr3:uid="{00000000-0010-0000-0000-000002290000}" name="Column10485"/>
    <tableColumn id="10499" xr3:uid="{00000000-0010-0000-0000-000003290000}" name="Column10486"/>
    <tableColumn id="10500" xr3:uid="{00000000-0010-0000-0000-000004290000}" name="Column10487"/>
    <tableColumn id="10501" xr3:uid="{00000000-0010-0000-0000-000005290000}" name="Column10488"/>
    <tableColumn id="10502" xr3:uid="{00000000-0010-0000-0000-000006290000}" name="Column10489"/>
    <tableColumn id="10503" xr3:uid="{00000000-0010-0000-0000-000007290000}" name="Column10490"/>
    <tableColumn id="10504" xr3:uid="{00000000-0010-0000-0000-000008290000}" name="Column10491"/>
    <tableColumn id="10505" xr3:uid="{00000000-0010-0000-0000-000009290000}" name="Column10492"/>
    <tableColumn id="10506" xr3:uid="{00000000-0010-0000-0000-00000A290000}" name="Column10493"/>
    <tableColumn id="10507" xr3:uid="{00000000-0010-0000-0000-00000B290000}" name="Column10494"/>
    <tableColumn id="10508" xr3:uid="{00000000-0010-0000-0000-00000C290000}" name="Column10495"/>
    <tableColumn id="10509" xr3:uid="{00000000-0010-0000-0000-00000D290000}" name="Column10496"/>
    <tableColumn id="10510" xr3:uid="{00000000-0010-0000-0000-00000E290000}" name="Column10497"/>
    <tableColumn id="10511" xr3:uid="{00000000-0010-0000-0000-00000F290000}" name="Column10498"/>
    <tableColumn id="10512" xr3:uid="{00000000-0010-0000-0000-000010290000}" name="Column10499"/>
    <tableColumn id="10513" xr3:uid="{00000000-0010-0000-0000-000011290000}" name="Column10500"/>
    <tableColumn id="10514" xr3:uid="{00000000-0010-0000-0000-000012290000}" name="Column10501"/>
    <tableColumn id="10515" xr3:uid="{00000000-0010-0000-0000-000013290000}" name="Column10502"/>
    <tableColumn id="10516" xr3:uid="{00000000-0010-0000-0000-000014290000}" name="Column10503"/>
    <tableColumn id="10517" xr3:uid="{00000000-0010-0000-0000-000015290000}" name="Column10504"/>
    <tableColumn id="10518" xr3:uid="{00000000-0010-0000-0000-000016290000}" name="Column10505"/>
    <tableColumn id="10519" xr3:uid="{00000000-0010-0000-0000-000017290000}" name="Column10506"/>
    <tableColumn id="10520" xr3:uid="{00000000-0010-0000-0000-000018290000}" name="Column10507"/>
    <tableColumn id="10521" xr3:uid="{00000000-0010-0000-0000-000019290000}" name="Column10508"/>
    <tableColumn id="10522" xr3:uid="{00000000-0010-0000-0000-00001A290000}" name="Column10509"/>
    <tableColumn id="10523" xr3:uid="{00000000-0010-0000-0000-00001B290000}" name="Column10510"/>
    <tableColumn id="10524" xr3:uid="{00000000-0010-0000-0000-00001C290000}" name="Column10511"/>
    <tableColumn id="10525" xr3:uid="{00000000-0010-0000-0000-00001D290000}" name="Column10512"/>
    <tableColumn id="10526" xr3:uid="{00000000-0010-0000-0000-00001E290000}" name="Column10513"/>
    <tableColumn id="10527" xr3:uid="{00000000-0010-0000-0000-00001F290000}" name="Column10514"/>
    <tableColumn id="10528" xr3:uid="{00000000-0010-0000-0000-000020290000}" name="Column10515"/>
    <tableColumn id="10529" xr3:uid="{00000000-0010-0000-0000-000021290000}" name="Column10516"/>
    <tableColumn id="10530" xr3:uid="{00000000-0010-0000-0000-000022290000}" name="Column10517"/>
    <tableColumn id="10531" xr3:uid="{00000000-0010-0000-0000-000023290000}" name="Column10518"/>
    <tableColumn id="10532" xr3:uid="{00000000-0010-0000-0000-000024290000}" name="Column10519"/>
    <tableColumn id="10533" xr3:uid="{00000000-0010-0000-0000-000025290000}" name="Column10520"/>
    <tableColumn id="10534" xr3:uid="{00000000-0010-0000-0000-000026290000}" name="Column10521"/>
    <tableColumn id="10535" xr3:uid="{00000000-0010-0000-0000-000027290000}" name="Column10522"/>
    <tableColumn id="10536" xr3:uid="{00000000-0010-0000-0000-000028290000}" name="Column10523"/>
    <tableColumn id="10537" xr3:uid="{00000000-0010-0000-0000-000029290000}" name="Column10524"/>
    <tableColumn id="10538" xr3:uid="{00000000-0010-0000-0000-00002A290000}" name="Column10525"/>
    <tableColumn id="10539" xr3:uid="{00000000-0010-0000-0000-00002B290000}" name="Column10526"/>
    <tableColumn id="10540" xr3:uid="{00000000-0010-0000-0000-00002C290000}" name="Column10527"/>
    <tableColumn id="10541" xr3:uid="{00000000-0010-0000-0000-00002D290000}" name="Column10528"/>
    <tableColumn id="10542" xr3:uid="{00000000-0010-0000-0000-00002E290000}" name="Column10529"/>
    <tableColumn id="10543" xr3:uid="{00000000-0010-0000-0000-00002F290000}" name="Column10530"/>
    <tableColumn id="10544" xr3:uid="{00000000-0010-0000-0000-000030290000}" name="Column10531"/>
    <tableColumn id="10545" xr3:uid="{00000000-0010-0000-0000-000031290000}" name="Column10532"/>
    <tableColumn id="10546" xr3:uid="{00000000-0010-0000-0000-000032290000}" name="Column10533"/>
    <tableColumn id="10547" xr3:uid="{00000000-0010-0000-0000-000033290000}" name="Column10534"/>
    <tableColumn id="10548" xr3:uid="{00000000-0010-0000-0000-000034290000}" name="Column10535"/>
    <tableColumn id="10549" xr3:uid="{00000000-0010-0000-0000-000035290000}" name="Column10536"/>
    <tableColumn id="10550" xr3:uid="{00000000-0010-0000-0000-000036290000}" name="Column10537"/>
    <tableColumn id="10551" xr3:uid="{00000000-0010-0000-0000-000037290000}" name="Column10538"/>
    <tableColumn id="10552" xr3:uid="{00000000-0010-0000-0000-000038290000}" name="Column10539"/>
    <tableColumn id="10553" xr3:uid="{00000000-0010-0000-0000-000039290000}" name="Column10540"/>
    <tableColumn id="10554" xr3:uid="{00000000-0010-0000-0000-00003A290000}" name="Column10541"/>
    <tableColumn id="10555" xr3:uid="{00000000-0010-0000-0000-00003B290000}" name="Column10542"/>
    <tableColumn id="10556" xr3:uid="{00000000-0010-0000-0000-00003C290000}" name="Column10543"/>
    <tableColumn id="10557" xr3:uid="{00000000-0010-0000-0000-00003D290000}" name="Column10544"/>
    <tableColumn id="10558" xr3:uid="{00000000-0010-0000-0000-00003E290000}" name="Column10545"/>
    <tableColumn id="10559" xr3:uid="{00000000-0010-0000-0000-00003F290000}" name="Column10546"/>
    <tableColumn id="10560" xr3:uid="{00000000-0010-0000-0000-000040290000}" name="Column10547"/>
    <tableColumn id="10561" xr3:uid="{00000000-0010-0000-0000-000041290000}" name="Column10548"/>
    <tableColumn id="10562" xr3:uid="{00000000-0010-0000-0000-000042290000}" name="Column10549"/>
    <tableColumn id="10563" xr3:uid="{00000000-0010-0000-0000-000043290000}" name="Column10550"/>
    <tableColumn id="10564" xr3:uid="{00000000-0010-0000-0000-000044290000}" name="Column10551"/>
    <tableColumn id="10565" xr3:uid="{00000000-0010-0000-0000-000045290000}" name="Column10552"/>
    <tableColumn id="10566" xr3:uid="{00000000-0010-0000-0000-000046290000}" name="Column10553"/>
    <tableColumn id="10567" xr3:uid="{00000000-0010-0000-0000-000047290000}" name="Column10554"/>
    <tableColumn id="10568" xr3:uid="{00000000-0010-0000-0000-000048290000}" name="Column10555"/>
    <tableColumn id="10569" xr3:uid="{00000000-0010-0000-0000-000049290000}" name="Column10556"/>
    <tableColumn id="10570" xr3:uid="{00000000-0010-0000-0000-00004A290000}" name="Column10557"/>
    <tableColumn id="10571" xr3:uid="{00000000-0010-0000-0000-00004B290000}" name="Column10558"/>
    <tableColumn id="10572" xr3:uid="{00000000-0010-0000-0000-00004C290000}" name="Column10559"/>
    <tableColumn id="10573" xr3:uid="{00000000-0010-0000-0000-00004D290000}" name="Column10560"/>
    <tableColumn id="10574" xr3:uid="{00000000-0010-0000-0000-00004E290000}" name="Column10561"/>
    <tableColumn id="10575" xr3:uid="{00000000-0010-0000-0000-00004F290000}" name="Column10562"/>
    <tableColumn id="10576" xr3:uid="{00000000-0010-0000-0000-000050290000}" name="Column10563"/>
    <tableColumn id="10577" xr3:uid="{00000000-0010-0000-0000-000051290000}" name="Column10564"/>
    <tableColumn id="10578" xr3:uid="{00000000-0010-0000-0000-000052290000}" name="Column10565"/>
    <tableColumn id="10579" xr3:uid="{00000000-0010-0000-0000-000053290000}" name="Column10566"/>
    <tableColumn id="10580" xr3:uid="{00000000-0010-0000-0000-000054290000}" name="Column10567"/>
    <tableColumn id="10581" xr3:uid="{00000000-0010-0000-0000-000055290000}" name="Column10568"/>
    <tableColumn id="10582" xr3:uid="{00000000-0010-0000-0000-000056290000}" name="Column10569"/>
    <tableColumn id="10583" xr3:uid="{00000000-0010-0000-0000-000057290000}" name="Column10570"/>
    <tableColumn id="10584" xr3:uid="{00000000-0010-0000-0000-000058290000}" name="Column10571"/>
    <tableColumn id="10585" xr3:uid="{00000000-0010-0000-0000-000059290000}" name="Column10572"/>
    <tableColumn id="10586" xr3:uid="{00000000-0010-0000-0000-00005A290000}" name="Column10573"/>
    <tableColumn id="10587" xr3:uid="{00000000-0010-0000-0000-00005B290000}" name="Column10574"/>
    <tableColumn id="10588" xr3:uid="{00000000-0010-0000-0000-00005C290000}" name="Column10575"/>
    <tableColumn id="10589" xr3:uid="{00000000-0010-0000-0000-00005D290000}" name="Column10576"/>
    <tableColumn id="10590" xr3:uid="{00000000-0010-0000-0000-00005E290000}" name="Column10577"/>
    <tableColumn id="10591" xr3:uid="{00000000-0010-0000-0000-00005F290000}" name="Column10578"/>
    <tableColumn id="10592" xr3:uid="{00000000-0010-0000-0000-000060290000}" name="Column10579"/>
    <tableColumn id="10593" xr3:uid="{00000000-0010-0000-0000-000061290000}" name="Column10580"/>
    <tableColumn id="10594" xr3:uid="{00000000-0010-0000-0000-000062290000}" name="Column10581"/>
    <tableColumn id="10595" xr3:uid="{00000000-0010-0000-0000-000063290000}" name="Column10582"/>
    <tableColumn id="10596" xr3:uid="{00000000-0010-0000-0000-000064290000}" name="Column10583"/>
    <tableColumn id="10597" xr3:uid="{00000000-0010-0000-0000-000065290000}" name="Column10584"/>
    <tableColumn id="10598" xr3:uid="{00000000-0010-0000-0000-000066290000}" name="Column10585"/>
    <tableColumn id="10599" xr3:uid="{00000000-0010-0000-0000-000067290000}" name="Column10586"/>
    <tableColumn id="10600" xr3:uid="{00000000-0010-0000-0000-000068290000}" name="Column10587"/>
    <tableColumn id="10601" xr3:uid="{00000000-0010-0000-0000-000069290000}" name="Column10588"/>
    <tableColumn id="10602" xr3:uid="{00000000-0010-0000-0000-00006A290000}" name="Column10589"/>
    <tableColumn id="10603" xr3:uid="{00000000-0010-0000-0000-00006B290000}" name="Column10590"/>
    <tableColumn id="10604" xr3:uid="{00000000-0010-0000-0000-00006C290000}" name="Column10591"/>
    <tableColumn id="10605" xr3:uid="{00000000-0010-0000-0000-00006D290000}" name="Column10592"/>
    <tableColumn id="10606" xr3:uid="{00000000-0010-0000-0000-00006E290000}" name="Column10593"/>
    <tableColumn id="10607" xr3:uid="{00000000-0010-0000-0000-00006F290000}" name="Column10594"/>
    <tableColumn id="10608" xr3:uid="{00000000-0010-0000-0000-000070290000}" name="Column10595"/>
    <tableColumn id="10609" xr3:uid="{00000000-0010-0000-0000-000071290000}" name="Column10596"/>
    <tableColumn id="10610" xr3:uid="{00000000-0010-0000-0000-000072290000}" name="Column10597"/>
    <tableColumn id="10611" xr3:uid="{00000000-0010-0000-0000-000073290000}" name="Column10598"/>
    <tableColumn id="10612" xr3:uid="{00000000-0010-0000-0000-000074290000}" name="Column10599"/>
    <tableColumn id="10613" xr3:uid="{00000000-0010-0000-0000-000075290000}" name="Column10600"/>
    <tableColumn id="10614" xr3:uid="{00000000-0010-0000-0000-000076290000}" name="Column10601"/>
    <tableColumn id="10615" xr3:uid="{00000000-0010-0000-0000-000077290000}" name="Column10602"/>
    <tableColumn id="10616" xr3:uid="{00000000-0010-0000-0000-000078290000}" name="Column10603"/>
    <tableColumn id="10617" xr3:uid="{00000000-0010-0000-0000-000079290000}" name="Column10604"/>
    <tableColumn id="10618" xr3:uid="{00000000-0010-0000-0000-00007A290000}" name="Column10605"/>
    <tableColumn id="10619" xr3:uid="{00000000-0010-0000-0000-00007B290000}" name="Column10606"/>
    <tableColumn id="10620" xr3:uid="{00000000-0010-0000-0000-00007C290000}" name="Column10607"/>
    <tableColumn id="10621" xr3:uid="{00000000-0010-0000-0000-00007D290000}" name="Column10608"/>
    <tableColumn id="10622" xr3:uid="{00000000-0010-0000-0000-00007E290000}" name="Column10609"/>
    <tableColumn id="10623" xr3:uid="{00000000-0010-0000-0000-00007F290000}" name="Column10610"/>
    <tableColumn id="10624" xr3:uid="{00000000-0010-0000-0000-000080290000}" name="Column10611"/>
    <tableColumn id="10625" xr3:uid="{00000000-0010-0000-0000-000081290000}" name="Column10612"/>
    <tableColumn id="10626" xr3:uid="{00000000-0010-0000-0000-000082290000}" name="Column10613"/>
    <tableColumn id="10627" xr3:uid="{00000000-0010-0000-0000-000083290000}" name="Column10614"/>
    <tableColumn id="10628" xr3:uid="{00000000-0010-0000-0000-000084290000}" name="Column10615"/>
    <tableColumn id="10629" xr3:uid="{00000000-0010-0000-0000-000085290000}" name="Column10616"/>
    <tableColumn id="10630" xr3:uid="{00000000-0010-0000-0000-000086290000}" name="Column10617"/>
    <tableColumn id="10631" xr3:uid="{00000000-0010-0000-0000-000087290000}" name="Column10618"/>
    <tableColumn id="10632" xr3:uid="{00000000-0010-0000-0000-000088290000}" name="Column10619"/>
    <tableColumn id="10633" xr3:uid="{00000000-0010-0000-0000-000089290000}" name="Column10620"/>
    <tableColumn id="10634" xr3:uid="{00000000-0010-0000-0000-00008A290000}" name="Column10621"/>
    <tableColumn id="10635" xr3:uid="{00000000-0010-0000-0000-00008B290000}" name="Column10622"/>
    <tableColumn id="10636" xr3:uid="{00000000-0010-0000-0000-00008C290000}" name="Column10623"/>
    <tableColumn id="10637" xr3:uid="{00000000-0010-0000-0000-00008D290000}" name="Column10624"/>
    <tableColumn id="10638" xr3:uid="{00000000-0010-0000-0000-00008E290000}" name="Column10625"/>
    <tableColumn id="10639" xr3:uid="{00000000-0010-0000-0000-00008F290000}" name="Column10626"/>
    <tableColumn id="10640" xr3:uid="{00000000-0010-0000-0000-000090290000}" name="Column10627"/>
    <tableColumn id="10641" xr3:uid="{00000000-0010-0000-0000-000091290000}" name="Column10628"/>
    <tableColumn id="10642" xr3:uid="{00000000-0010-0000-0000-000092290000}" name="Column10629"/>
    <tableColumn id="10643" xr3:uid="{00000000-0010-0000-0000-000093290000}" name="Column10630"/>
    <tableColumn id="10644" xr3:uid="{00000000-0010-0000-0000-000094290000}" name="Column10631"/>
    <tableColumn id="10645" xr3:uid="{00000000-0010-0000-0000-000095290000}" name="Column10632"/>
    <tableColumn id="10646" xr3:uid="{00000000-0010-0000-0000-000096290000}" name="Column10633"/>
    <tableColumn id="10647" xr3:uid="{00000000-0010-0000-0000-000097290000}" name="Column10634"/>
    <tableColumn id="10648" xr3:uid="{00000000-0010-0000-0000-000098290000}" name="Column10635"/>
    <tableColumn id="10649" xr3:uid="{00000000-0010-0000-0000-000099290000}" name="Column10636"/>
    <tableColumn id="10650" xr3:uid="{00000000-0010-0000-0000-00009A290000}" name="Column10637"/>
    <tableColumn id="10651" xr3:uid="{00000000-0010-0000-0000-00009B290000}" name="Column10638"/>
    <tableColumn id="10652" xr3:uid="{00000000-0010-0000-0000-00009C290000}" name="Column10639"/>
    <tableColumn id="10653" xr3:uid="{00000000-0010-0000-0000-00009D290000}" name="Column10640"/>
    <tableColumn id="10654" xr3:uid="{00000000-0010-0000-0000-00009E290000}" name="Column10641"/>
    <tableColumn id="10655" xr3:uid="{00000000-0010-0000-0000-00009F290000}" name="Column10642"/>
    <tableColumn id="10656" xr3:uid="{00000000-0010-0000-0000-0000A0290000}" name="Column10643"/>
    <tableColumn id="10657" xr3:uid="{00000000-0010-0000-0000-0000A1290000}" name="Column10644"/>
    <tableColumn id="10658" xr3:uid="{00000000-0010-0000-0000-0000A2290000}" name="Column10645"/>
    <tableColumn id="10659" xr3:uid="{00000000-0010-0000-0000-0000A3290000}" name="Column10646"/>
    <tableColumn id="10660" xr3:uid="{00000000-0010-0000-0000-0000A4290000}" name="Column10647"/>
    <tableColumn id="10661" xr3:uid="{00000000-0010-0000-0000-0000A5290000}" name="Column10648"/>
    <tableColumn id="10662" xr3:uid="{00000000-0010-0000-0000-0000A6290000}" name="Column10649"/>
    <tableColumn id="10663" xr3:uid="{00000000-0010-0000-0000-0000A7290000}" name="Column10650"/>
    <tableColumn id="10664" xr3:uid="{00000000-0010-0000-0000-0000A8290000}" name="Column10651"/>
    <tableColumn id="10665" xr3:uid="{00000000-0010-0000-0000-0000A9290000}" name="Column10652"/>
    <tableColumn id="10666" xr3:uid="{00000000-0010-0000-0000-0000AA290000}" name="Column10653"/>
    <tableColumn id="10667" xr3:uid="{00000000-0010-0000-0000-0000AB290000}" name="Column10654"/>
    <tableColumn id="10668" xr3:uid="{00000000-0010-0000-0000-0000AC290000}" name="Column10655"/>
    <tableColumn id="10669" xr3:uid="{00000000-0010-0000-0000-0000AD290000}" name="Column10656"/>
    <tableColumn id="10670" xr3:uid="{00000000-0010-0000-0000-0000AE290000}" name="Column10657"/>
    <tableColumn id="10671" xr3:uid="{00000000-0010-0000-0000-0000AF290000}" name="Column10658"/>
    <tableColumn id="10672" xr3:uid="{00000000-0010-0000-0000-0000B0290000}" name="Column10659"/>
    <tableColumn id="10673" xr3:uid="{00000000-0010-0000-0000-0000B1290000}" name="Column10660"/>
    <tableColumn id="10674" xr3:uid="{00000000-0010-0000-0000-0000B2290000}" name="Column10661"/>
    <tableColumn id="10675" xr3:uid="{00000000-0010-0000-0000-0000B3290000}" name="Column10662"/>
    <tableColumn id="10676" xr3:uid="{00000000-0010-0000-0000-0000B4290000}" name="Column10663"/>
    <tableColumn id="10677" xr3:uid="{00000000-0010-0000-0000-0000B5290000}" name="Column10664"/>
    <tableColumn id="10678" xr3:uid="{00000000-0010-0000-0000-0000B6290000}" name="Column10665"/>
    <tableColumn id="10679" xr3:uid="{00000000-0010-0000-0000-0000B7290000}" name="Column10666"/>
    <tableColumn id="10680" xr3:uid="{00000000-0010-0000-0000-0000B8290000}" name="Column10667"/>
    <tableColumn id="10681" xr3:uid="{00000000-0010-0000-0000-0000B9290000}" name="Column10668"/>
    <tableColumn id="10682" xr3:uid="{00000000-0010-0000-0000-0000BA290000}" name="Column10669"/>
    <tableColumn id="10683" xr3:uid="{00000000-0010-0000-0000-0000BB290000}" name="Column10670"/>
    <tableColumn id="10684" xr3:uid="{00000000-0010-0000-0000-0000BC290000}" name="Column10671"/>
    <tableColumn id="10685" xr3:uid="{00000000-0010-0000-0000-0000BD290000}" name="Column10672"/>
    <tableColumn id="10686" xr3:uid="{00000000-0010-0000-0000-0000BE290000}" name="Column10673"/>
    <tableColumn id="10687" xr3:uid="{00000000-0010-0000-0000-0000BF290000}" name="Column10674"/>
    <tableColumn id="10688" xr3:uid="{00000000-0010-0000-0000-0000C0290000}" name="Column10675"/>
    <tableColumn id="10689" xr3:uid="{00000000-0010-0000-0000-0000C1290000}" name="Column10676"/>
    <tableColumn id="10690" xr3:uid="{00000000-0010-0000-0000-0000C2290000}" name="Column10677"/>
    <tableColumn id="10691" xr3:uid="{00000000-0010-0000-0000-0000C3290000}" name="Column10678"/>
    <tableColumn id="10692" xr3:uid="{00000000-0010-0000-0000-0000C4290000}" name="Column10679"/>
    <tableColumn id="10693" xr3:uid="{00000000-0010-0000-0000-0000C5290000}" name="Column10680"/>
    <tableColumn id="10694" xr3:uid="{00000000-0010-0000-0000-0000C6290000}" name="Column10681"/>
    <tableColumn id="10695" xr3:uid="{00000000-0010-0000-0000-0000C7290000}" name="Column10682"/>
    <tableColumn id="10696" xr3:uid="{00000000-0010-0000-0000-0000C8290000}" name="Column10683"/>
    <tableColumn id="10697" xr3:uid="{00000000-0010-0000-0000-0000C9290000}" name="Column10684"/>
    <tableColumn id="10698" xr3:uid="{00000000-0010-0000-0000-0000CA290000}" name="Column10685"/>
    <tableColumn id="10699" xr3:uid="{00000000-0010-0000-0000-0000CB290000}" name="Column10686"/>
    <tableColumn id="10700" xr3:uid="{00000000-0010-0000-0000-0000CC290000}" name="Column10687"/>
    <tableColumn id="10701" xr3:uid="{00000000-0010-0000-0000-0000CD290000}" name="Column10688"/>
    <tableColumn id="10702" xr3:uid="{00000000-0010-0000-0000-0000CE290000}" name="Column10689"/>
    <tableColumn id="10703" xr3:uid="{00000000-0010-0000-0000-0000CF290000}" name="Column10690"/>
    <tableColumn id="10704" xr3:uid="{00000000-0010-0000-0000-0000D0290000}" name="Column10691"/>
    <tableColumn id="10705" xr3:uid="{00000000-0010-0000-0000-0000D1290000}" name="Column10692"/>
    <tableColumn id="10706" xr3:uid="{00000000-0010-0000-0000-0000D2290000}" name="Column10693"/>
    <tableColumn id="10707" xr3:uid="{00000000-0010-0000-0000-0000D3290000}" name="Column10694"/>
    <tableColumn id="10708" xr3:uid="{00000000-0010-0000-0000-0000D4290000}" name="Column10695"/>
    <tableColumn id="10709" xr3:uid="{00000000-0010-0000-0000-0000D5290000}" name="Column10696"/>
    <tableColumn id="10710" xr3:uid="{00000000-0010-0000-0000-0000D6290000}" name="Column10697"/>
    <tableColumn id="10711" xr3:uid="{00000000-0010-0000-0000-0000D7290000}" name="Column10698"/>
    <tableColumn id="10712" xr3:uid="{00000000-0010-0000-0000-0000D8290000}" name="Column10699"/>
    <tableColumn id="10713" xr3:uid="{00000000-0010-0000-0000-0000D9290000}" name="Column10700"/>
    <tableColumn id="10714" xr3:uid="{00000000-0010-0000-0000-0000DA290000}" name="Column10701"/>
    <tableColumn id="10715" xr3:uid="{00000000-0010-0000-0000-0000DB290000}" name="Column10702"/>
    <tableColumn id="10716" xr3:uid="{00000000-0010-0000-0000-0000DC290000}" name="Column10703"/>
    <tableColumn id="10717" xr3:uid="{00000000-0010-0000-0000-0000DD290000}" name="Column10704"/>
    <tableColumn id="10718" xr3:uid="{00000000-0010-0000-0000-0000DE290000}" name="Column10705"/>
    <tableColumn id="10719" xr3:uid="{00000000-0010-0000-0000-0000DF290000}" name="Column10706"/>
    <tableColumn id="10720" xr3:uid="{00000000-0010-0000-0000-0000E0290000}" name="Column10707"/>
    <tableColumn id="10721" xr3:uid="{00000000-0010-0000-0000-0000E1290000}" name="Column10708"/>
    <tableColumn id="10722" xr3:uid="{00000000-0010-0000-0000-0000E2290000}" name="Column10709"/>
    <tableColumn id="10723" xr3:uid="{00000000-0010-0000-0000-0000E3290000}" name="Column10710"/>
    <tableColumn id="10724" xr3:uid="{00000000-0010-0000-0000-0000E4290000}" name="Column10711"/>
    <tableColumn id="10725" xr3:uid="{00000000-0010-0000-0000-0000E5290000}" name="Column10712"/>
    <tableColumn id="10726" xr3:uid="{00000000-0010-0000-0000-0000E6290000}" name="Column10713"/>
    <tableColumn id="10727" xr3:uid="{00000000-0010-0000-0000-0000E7290000}" name="Column10714"/>
    <tableColumn id="10728" xr3:uid="{00000000-0010-0000-0000-0000E8290000}" name="Column10715"/>
    <tableColumn id="10729" xr3:uid="{00000000-0010-0000-0000-0000E9290000}" name="Column10716"/>
    <tableColumn id="10730" xr3:uid="{00000000-0010-0000-0000-0000EA290000}" name="Column10717"/>
    <tableColumn id="10731" xr3:uid="{00000000-0010-0000-0000-0000EB290000}" name="Column10718"/>
    <tableColumn id="10732" xr3:uid="{00000000-0010-0000-0000-0000EC290000}" name="Column10719"/>
    <tableColumn id="10733" xr3:uid="{00000000-0010-0000-0000-0000ED290000}" name="Column10720"/>
    <tableColumn id="10734" xr3:uid="{00000000-0010-0000-0000-0000EE290000}" name="Column10721"/>
    <tableColumn id="10735" xr3:uid="{00000000-0010-0000-0000-0000EF290000}" name="Column10722"/>
    <tableColumn id="10736" xr3:uid="{00000000-0010-0000-0000-0000F0290000}" name="Column10723"/>
    <tableColumn id="10737" xr3:uid="{00000000-0010-0000-0000-0000F1290000}" name="Column10724"/>
    <tableColumn id="10738" xr3:uid="{00000000-0010-0000-0000-0000F2290000}" name="Column10725"/>
    <tableColumn id="10739" xr3:uid="{00000000-0010-0000-0000-0000F3290000}" name="Column10726"/>
    <tableColumn id="10740" xr3:uid="{00000000-0010-0000-0000-0000F4290000}" name="Column10727"/>
    <tableColumn id="10741" xr3:uid="{00000000-0010-0000-0000-0000F5290000}" name="Column10728"/>
    <tableColumn id="10742" xr3:uid="{00000000-0010-0000-0000-0000F6290000}" name="Column10729"/>
    <tableColumn id="10743" xr3:uid="{00000000-0010-0000-0000-0000F7290000}" name="Column10730"/>
    <tableColumn id="10744" xr3:uid="{00000000-0010-0000-0000-0000F8290000}" name="Column10731"/>
    <tableColumn id="10745" xr3:uid="{00000000-0010-0000-0000-0000F9290000}" name="Column10732"/>
    <tableColumn id="10746" xr3:uid="{00000000-0010-0000-0000-0000FA290000}" name="Column10733"/>
    <tableColumn id="10747" xr3:uid="{00000000-0010-0000-0000-0000FB290000}" name="Column10734"/>
    <tableColumn id="10748" xr3:uid="{00000000-0010-0000-0000-0000FC290000}" name="Column10735"/>
    <tableColumn id="10749" xr3:uid="{00000000-0010-0000-0000-0000FD290000}" name="Column10736"/>
    <tableColumn id="10750" xr3:uid="{00000000-0010-0000-0000-0000FE290000}" name="Column10737"/>
    <tableColumn id="10751" xr3:uid="{00000000-0010-0000-0000-0000FF290000}" name="Column10738"/>
    <tableColumn id="10752" xr3:uid="{00000000-0010-0000-0000-0000002A0000}" name="Column10739"/>
    <tableColumn id="10753" xr3:uid="{00000000-0010-0000-0000-0000012A0000}" name="Column10740"/>
    <tableColumn id="10754" xr3:uid="{00000000-0010-0000-0000-0000022A0000}" name="Column10741"/>
    <tableColumn id="10755" xr3:uid="{00000000-0010-0000-0000-0000032A0000}" name="Column10742"/>
    <tableColumn id="10756" xr3:uid="{00000000-0010-0000-0000-0000042A0000}" name="Column10743"/>
    <tableColumn id="10757" xr3:uid="{00000000-0010-0000-0000-0000052A0000}" name="Column10744"/>
    <tableColumn id="10758" xr3:uid="{00000000-0010-0000-0000-0000062A0000}" name="Column10745"/>
    <tableColumn id="10759" xr3:uid="{00000000-0010-0000-0000-0000072A0000}" name="Column10746"/>
    <tableColumn id="10760" xr3:uid="{00000000-0010-0000-0000-0000082A0000}" name="Column10747"/>
    <tableColumn id="10761" xr3:uid="{00000000-0010-0000-0000-0000092A0000}" name="Column10748"/>
    <tableColumn id="10762" xr3:uid="{00000000-0010-0000-0000-00000A2A0000}" name="Column10749"/>
    <tableColumn id="10763" xr3:uid="{00000000-0010-0000-0000-00000B2A0000}" name="Column10750"/>
    <tableColumn id="10764" xr3:uid="{00000000-0010-0000-0000-00000C2A0000}" name="Column10751"/>
    <tableColumn id="10765" xr3:uid="{00000000-0010-0000-0000-00000D2A0000}" name="Column10752"/>
    <tableColumn id="10766" xr3:uid="{00000000-0010-0000-0000-00000E2A0000}" name="Column10753"/>
    <tableColumn id="10767" xr3:uid="{00000000-0010-0000-0000-00000F2A0000}" name="Column10754"/>
    <tableColumn id="10768" xr3:uid="{00000000-0010-0000-0000-0000102A0000}" name="Column10755"/>
    <tableColumn id="10769" xr3:uid="{00000000-0010-0000-0000-0000112A0000}" name="Column10756"/>
    <tableColumn id="10770" xr3:uid="{00000000-0010-0000-0000-0000122A0000}" name="Column10757"/>
    <tableColumn id="10771" xr3:uid="{00000000-0010-0000-0000-0000132A0000}" name="Column10758"/>
    <tableColumn id="10772" xr3:uid="{00000000-0010-0000-0000-0000142A0000}" name="Column10759"/>
    <tableColumn id="10773" xr3:uid="{00000000-0010-0000-0000-0000152A0000}" name="Column10760"/>
    <tableColumn id="10774" xr3:uid="{00000000-0010-0000-0000-0000162A0000}" name="Column10761"/>
    <tableColumn id="10775" xr3:uid="{00000000-0010-0000-0000-0000172A0000}" name="Column10762"/>
    <tableColumn id="10776" xr3:uid="{00000000-0010-0000-0000-0000182A0000}" name="Column10763"/>
    <tableColumn id="10777" xr3:uid="{00000000-0010-0000-0000-0000192A0000}" name="Column10764"/>
    <tableColumn id="10778" xr3:uid="{00000000-0010-0000-0000-00001A2A0000}" name="Column10765"/>
    <tableColumn id="10779" xr3:uid="{00000000-0010-0000-0000-00001B2A0000}" name="Column10766"/>
    <tableColumn id="10780" xr3:uid="{00000000-0010-0000-0000-00001C2A0000}" name="Column10767"/>
    <tableColumn id="10781" xr3:uid="{00000000-0010-0000-0000-00001D2A0000}" name="Column10768"/>
    <tableColumn id="10782" xr3:uid="{00000000-0010-0000-0000-00001E2A0000}" name="Column10769"/>
    <tableColumn id="10783" xr3:uid="{00000000-0010-0000-0000-00001F2A0000}" name="Column10770"/>
    <tableColumn id="10784" xr3:uid="{00000000-0010-0000-0000-0000202A0000}" name="Column10771"/>
    <tableColumn id="10785" xr3:uid="{00000000-0010-0000-0000-0000212A0000}" name="Column10772"/>
    <tableColumn id="10786" xr3:uid="{00000000-0010-0000-0000-0000222A0000}" name="Column10773"/>
    <tableColumn id="10787" xr3:uid="{00000000-0010-0000-0000-0000232A0000}" name="Column10774"/>
    <tableColumn id="10788" xr3:uid="{00000000-0010-0000-0000-0000242A0000}" name="Column10775"/>
    <tableColumn id="10789" xr3:uid="{00000000-0010-0000-0000-0000252A0000}" name="Column10776"/>
    <tableColumn id="10790" xr3:uid="{00000000-0010-0000-0000-0000262A0000}" name="Column10777"/>
    <tableColumn id="10791" xr3:uid="{00000000-0010-0000-0000-0000272A0000}" name="Column10778"/>
    <tableColumn id="10792" xr3:uid="{00000000-0010-0000-0000-0000282A0000}" name="Column10779"/>
    <tableColumn id="10793" xr3:uid="{00000000-0010-0000-0000-0000292A0000}" name="Column10780"/>
    <tableColumn id="10794" xr3:uid="{00000000-0010-0000-0000-00002A2A0000}" name="Column10781"/>
    <tableColumn id="10795" xr3:uid="{00000000-0010-0000-0000-00002B2A0000}" name="Column10782"/>
    <tableColumn id="10796" xr3:uid="{00000000-0010-0000-0000-00002C2A0000}" name="Column10783"/>
    <tableColumn id="10797" xr3:uid="{00000000-0010-0000-0000-00002D2A0000}" name="Column10784"/>
    <tableColumn id="10798" xr3:uid="{00000000-0010-0000-0000-00002E2A0000}" name="Column10785"/>
    <tableColumn id="10799" xr3:uid="{00000000-0010-0000-0000-00002F2A0000}" name="Column10786"/>
    <tableColumn id="10800" xr3:uid="{00000000-0010-0000-0000-0000302A0000}" name="Column10787"/>
    <tableColumn id="10801" xr3:uid="{00000000-0010-0000-0000-0000312A0000}" name="Column10788"/>
    <tableColumn id="10802" xr3:uid="{00000000-0010-0000-0000-0000322A0000}" name="Column10789"/>
    <tableColumn id="10803" xr3:uid="{00000000-0010-0000-0000-0000332A0000}" name="Column10790"/>
    <tableColumn id="10804" xr3:uid="{00000000-0010-0000-0000-0000342A0000}" name="Column10791"/>
    <tableColumn id="10805" xr3:uid="{00000000-0010-0000-0000-0000352A0000}" name="Column10792"/>
    <tableColumn id="10806" xr3:uid="{00000000-0010-0000-0000-0000362A0000}" name="Column10793"/>
    <tableColumn id="10807" xr3:uid="{00000000-0010-0000-0000-0000372A0000}" name="Column10794"/>
    <tableColumn id="10808" xr3:uid="{00000000-0010-0000-0000-0000382A0000}" name="Column10795"/>
    <tableColumn id="10809" xr3:uid="{00000000-0010-0000-0000-0000392A0000}" name="Column10796"/>
    <tableColumn id="10810" xr3:uid="{00000000-0010-0000-0000-00003A2A0000}" name="Column10797"/>
    <tableColumn id="10811" xr3:uid="{00000000-0010-0000-0000-00003B2A0000}" name="Column10798"/>
    <tableColumn id="10812" xr3:uid="{00000000-0010-0000-0000-00003C2A0000}" name="Column10799"/>
    <tableColumn id="10813" xr3:uid="{00000000-0010-0000-0000-00003D2A0000}" name="Column10800"/>
    <tableColumn id="10814" xr3:uid="{00000000-0010-0000-0000-00003E2A0000}" name="Column10801"/>
    <tableColumn id="10815" xr3:uid="{00000000-0010-0000-0000-00003F2A0000}" name="Column10802"/>
    <tableColumn id="10816" xr3:uid="{00000000-0010-0000-0000-0000402A0000}" name="Column10803"/>
    <tableColumn id="10817" xr3:uid="{00000000-0010-0000-0000-0000412A0000}" name="Column10804"/>
    <tableColumn id="10818" xr3:uid="{00000000-0010-0000-0000-0000422A0000}" name="Column10805"/>
    <tableColumn id="10819" xr3:uid="{00000000-0010-0000-0000-0000432A0000}" name="Column10806"/>
    <tableColumn id="10820" xr3:uid="{00000000-0010-0000-0000-0000442A0000}" name="Column10807"/>
    <tableColumn id="10821" xr3:uid="{00000000-0010-0000-0000-0000452A0000}" name="Column10808"/>
    <tableColumn id="10822" xr3:uid="{00000000-0010-0000-0000-0000462A0000}" name="Column10809"/>
    <tableColumn id="10823" xr3:uid="{00000000-0010-0000-0000-0000472A0000}" name="Column10810"/>
    <tableColumn id="10824" xr3:uid="{00000000-0010-0000-0000-0000482A0000}" name="Column10811"/>
    <tableColumn id="10825" xr3:uid="{00000000-0010-0000-0000-0000492A0000}" name="Column10812"/>
    <tableColumn id="10826" xr3:uid="{00000000-0010-0000-0000-00004A2A0000}" name="Column10813"/>
    <tableColumn id="10827" xr3:uid="{00000000-0010-0000-0000-00004B2A0000}" name="Column10814"/>
    <tableColumn id="10828" xr3:uid="{00000000-0010-0000-0000-00004C2A0000}" name="Column10815"/>
    <tableColumn id="10829" xr3:uid="{00000000-0010-0000-0000-00004D2A0000}" name="Column10816"/>
    <tableColumn id="10830" xr3:uid="{00000000-0010-0000-0000-00004E2A0000}" name="Column10817"/>
    <tableColumn id="10831" xr3:uid="{00000000-0010-0000-0000-00004F2A0000}" name="Column10818"/>
    <tableColumn id="10832" xr3:uid="{00000000-0010-0000-0000-0000502A0000}" name="Column10819"/>
    <tableColumn id="10833" xr3:uid="{00000000-0010-0000-0000-0000512A0000}" name="Column10820"/>
    <tableColumn id="10834" xr3:uid="{00000000-0010-0000-0000-0000522A0000}" name="Column10821"/>
    <tableColumn id="10835" xr3:uid="{00000000-0010-0000-0000-0000532A0000}" name="Column10822"/>
    <tableColumn id="10836" xr3:uid="{00000000-0010-0000-0000-0000542A0000}" name="Column10823"/>
    <tableColumn id="10837" xr3:uid="{00000000-0010-0000-0000-0000552A0000}" name="Column10824"/>
    <tableColumn id="10838" xr3:uid="{00000000-0010-0000-0000-0000562A0000}" name="Column10825"/>
    <tableColumn id="10839" xr3:uid="{00000000-0010-0000-0000-0000572A0000}" name="Column10826"/>
    <tableColumn id="10840" xr3:uid="{00000000-0010-0000-0000-0000582A0000}" name="Column10827"/>
    <tableColumn id="10841" xr3:uid="{00000000-0010-0000-0000-0000592A0000}" name="Column10828"/>
    <tableColumn id="10842" xr3:uid="{00000000-0010-0000-0000-00005A2A0000}" name="Column10829"/>
    <tableColumn id="10843" xr3:uid="{00000000-0010-0000-0000-00005B2A0000}" name="Column10830"/>
    <tableColumn id="10844" xr3:uid="{00000000-0010-0000-0000-00005C2A0000}" name="Column10831"/>
    <tableColumn id="10845" xr3:uid="{00000000-0010-0000-0000-00005D2A0000}" name="Column10832"/>
    <tableColumn id="10846" xr3:uid="{00000000-0010-0000-0000-00005E2A0000}" name="Column10833"/>
    <tableColumn id="10847" xr3:uid="{00000000-0010-0000-0000-00005F2A0000}" name="Column10834"/>
    <tableColumn id="10848" xr3:uid="{00000000-0010-0000-0000-0000602A0000}" name="Column10835"/>
    <tableColumn id="10849" xr3:uid="{00000000-0010-0000-0000-0000612A0000}" name="Column10836"/>
    <tableColumn id="10850" xr3:uid="{00000000-0010-0000-0000-0000622A0000}" name="Column10837"/>
    <tableColumn id="10851" xr3:uid="{00000000-0010-0000-0000-0000632A0000}" name="Column10838"/>
    <tableColumn id="10852" xr3:uid="{00000000-0010-0000-0000-0000642A0000}" name="Column10839"/>
    <tableColumn id="10853" xr3:uid="{00000000-0010-0000-0000-0000652A0000}" name="Column10840"/>
    <tableColumn id="10854" xr3:uid="{00000000-0010-0000-0000-0000662A0000}" name="Column10841"/>
    <tableColumn id="10855" xr3:uid="{00000000-0010-0000-0000-0000672A0000}" name="Column10842"/>
    <tableColumn id="10856" xr3:uid="{00000000-0010-0000-0000-0000682A0000}" name="Column10843"/>
    <tableColumn id="10857" xr3:uid="{00000000-0010-0000-0000-0000692A0000}" name="Column10844"/>
    <tableColumn id="10858" xr3:uid="{00000000-0010-0000-0000-00006A2A0000}" name="Column10845"/>
    <tableColumn id="10859" xr3:uid="{00000000-0010-0000-0000-00006B2A0000}" name="Column10846"/>
    <tableColumn id="10860" xr3:uid="{00000000-0010-0000-0000-00006C2A0000}" name="Column10847"/>
    <tableColumn id="10861" xr3:uid="{00000000-0010-0000-0000-00006D2A0000}" name="Column10848"/>
    <tableColumn id="10862" xr3:uid="{00000000-0010-0000-0000-00006E2A0000}" name="Column10849"/>
    <tableColumn id="10863" xr3:uid="{00000000-0010-0000-0000-00006F2A0000}" name="Column10850"/>
    <tableColumn id="10864" xr3:uid="{00000000-0010-0000-0000-0000702A0000}" name="Column10851"/>
    <tableColumn id="10865" xr3:uid="{00000000-0010-0000-0000-0000712A0000}" name="Column10852"/>
    <tableColumn id="10866" xr3:uid="{00000000-0010-0000-0000-0000722A0000}" name="Column10853"/>
    <tableColumn id="10867" xr3:uid="{00000000-0010-0000-0000-0000732A0000}" name="Column10854"/>
    <tableColumn id="10868" xr3:uid="{00000000-0010-0000-0000-0000742A0000}" name="Column10855"/>
    <tableColumn id="10869" xr3:uid="{00000000-0010-0000-0000-0000752A0000}" name="Column10856"/>
    <tableColumn id="10870" xr3:uid="{00000000-0010-0000-0000-0000762A0000}" name="Column10857"/>
    <tableColumn id="10871" xr3:uid="{00000000-0010-0000-0000-0000772A0000}" name="Column10858"/>
    <tableColumn id="10872" xr3:uid="{00000000-0010-0000-0000-0000782A0000}" name="Column10859"/>
    <tableColumn id="10873" xr3:uid="{00000000-0010-0000-0000-0000792A0000}" name="Column10860"/>
    <tableColumn id="10874" xr3:uid="{00000000-0010-0000-0000-00007A2A0000}" name="Column10861"/>
    <tableColumn id="10875" xr3:uid="{00000000-0010-0000-0000-00007B2A0000}" name="Column10862"/>
    <tableColumn id="10876" xr3:uid="{00000000-0010-0000-0000-00007C2A0000}" name="Column10863"/>
    <tableColumn id="10877" xr3:uid="{00000000-0010-0000-0000-00007D2A0000}" name="Column10864"/>
    <tableColumn id="10878" xr3:uid="{00000000-0010-0000-0000-00007E2A0000}" name="Column10865"/>
    <tableColumn id="10879" xr3:uid="{00000000-0010-0000-0000-00007F2A0000}" name="Column10866"/>
    <tableColumn id="10880" xr3:uid="{00000000-0010-0000-0000-0000802A0000}" name="Column10867"/>
    <tableColumn id="10881" xr3:uid="{00000000-0010-0000-0000-0000812A0000}" name="Column10868"/>
    <tableColumn id="10882" xr3:uid="{00000000-0010-0000-0000-0000822A0000}" name="Column10869"/>
    <tableColumn id="10883" xr3:uid="{00000000-0010-0000-0000-0000832A0000}" name="Column10870"/>
    <tableColumn id="10884" xr3:uid="{00000000-0010-0000-0000-0000842A0000}" name="Column10871"/>
    <tableColumn id="10885" xr3:uid="{00000000-0010-0000-0000-0000852A0000}" name="Column10872"/>
    <tableColumn id="10886" xr3:uid="{00000000-0010-0000-0000-0000862A0000}" name="Column10873"/>
    <tableColumn id="10887" xr3:uid="{00000000-0010-0000-0000-0000872A0000}" name="Column10874"/>
    <tableColumn id="10888" xr3:uid="{00000000-0010-0000-0000-0000882A0000}" name="Column10875"/>
    <tableColumn id="10889" xr3:uid="{00000000-0010-0000-0000-0000892A0000}" name="Column10876"/>
    <tableColumn id="10890" xr3:uid="{00000000-0010-0000-0000-00008A2A0000}" name="Column10877"/>
    <tableColumn id="10891" xr3:uid="{00000000-0010-0000-0000-00008B2A0000}" name="Column10878"/>
    <tableColumn id="10892" xr3:uid="{00000000-0010-0000-0000-00008C2A0000}" name="Column10879"/>
    <tableColumn id="10893" xr3:uid="{00000000-0010-0000-0000-00008D2A0000}" name="Column10880"/>
    <tableColumn id="10894" xr3:uid="{00000000-0010-0000-0000-00008E2A0000}" name="Column10881"/>
    <tableColumn id="10895" xr3:uid="{00000000-0010-0000-0000-00008F2A0000}" name="Column10882"/>
    <tableColumn id="10896" xr3:uid="{00000000-0010-0000-0000-0000902A0000}" name="Column10883"/>
    <tableColumn id="10897" xr3:uid="{00000000-0010-0000-0000-0000912A0000}" name="Column10884"/>
    <tableColumn id="10898" xr3:uid="{00000000-0010-0000-0000-0000922A0000}" name="Column10885"/>
    <tableColumn id="10899" xr3:uid="{00000000-0010-0000-0000-0000932A0000}" name="Column10886"/>
    <tableColumn id="10900" xr3:uid="{00000000-0010-0000-0000-0000942A0000}" name="Column10887"/>
    <tableColumn id="10901" xr3:uid="{00000000-0010-0000-0000-0000952A0000}" name="Column10888"/>
    <tableColumn id="10902" xr3:uid="{00000000-0010-0000-0000-0000962A0000}" name="Column10889"/>
    <tableColumn id="10903" xr3:uid="{00000000-0010-0000-0000-0000972A0000}" name="Column10890"/>
    <tableColumn id="10904" xr3:uid="{00000000-0010-0000-0000-0000982A0000}" name="Column10891"/>
    <tableColumn id="10905" xr3:uid="{00000000-0010-0000-0000-0000992A0000}" name="Column10892"/>
    <tableColumn id="10906" xr3:uid="{00000000-0010-0000-0000-00009A2A0000}" name="Column10893"/>
    <tableColumn id="10907" xr3:uid="{00000000-0010-0000-0000-00009B2A0000}" name="Column10894"/>
    <tableColumn id="10908" xr3:uid="{00000000-0010-0000-0000-00009C2A0000}" name="Column10895"/>
    <tableColumn id="10909" xr3:uid="{00000000-0010-0000-0000-00009D2A0000}" name="Column10896"/>
    <tableColumn id="10910" xr3:uid="{00000000-0010-0000-0000-00009E2A0000}" name="Column10897"/>
    <tableColumn id="10911" xr3:uid="{00000000-0010-0000-0000-00009F2A0000}" name="Column10898"/>
    <tableColumn id="10912" xr3:uid="{00000000-0010-0000-0000-0000A02A0000}" name="Column10899"/>
    <tableColumn id="10913" xr3:uid="{00000000-0010-0000-0000-0000A12A0000}" name="Column10900"/>
    <tableColumn id="10914" xr3:uid="{00000000-0010-0000-0000-0000A22A0000}" name="Column10901"/>
    <tableColumn id="10915" xr3:uid="{00000000-0010-0000-0000-0000A32A0000}" name="Column10902"/>
    <tableColumn id="10916" xr3:uid="{00000000-0010-0000-0000-0000A42A0000}" name="Column10903"/>
    <tableColumn id="10917" xr3:uid="{00000000-0010-0000-0000-0000A52A0000}" name="Column10904"/>
    <tableColumn id="10918" xr3:uid="{00000000-0010-0000-0000-0000A62A0000}" name="Column10905"/>
    <tableColumn id="10919" xr3:uid="{00000000-0010-0000-0000-0000A72A0000}" name="Column10906"/>
    <tableColumn id="10920" xr3:uid="{00000000-0010-0000-0000-0000A82A0000}" name="Column10907"/>
    <tableColumn id="10921" xr3:uid="{00000000-0010-0000-0000-0000A92A0000}" name="Column10908"/>
    <tableColumn id="10922" xr3:uid="{00000000-0010-0000-0000-0000AA2A0000}" name="Column10909"/>
    <tableColumn id="10923" xr3:uid="{00000000-0010-0000-0000-0000AB2A0000}" name="Column10910"/>
    <tableColumn id="10924" xr3:uid="{00000000-0010-0000-0000-0000AC2A0000}" name="Column10911"/>
    <tableColumn id="10925" xr3:uid="{00000000-0010-0000-0000-0000AD2A0000}" name="Column10912"/>
    <tableColumn id="10926" xr3:uid="{00000000-0010-0000-0000-0000AE2A0000}" name="Column10913"/>
    <tableColumn id="10927" xr3:uid="{00000000-0010-0000-0000-0000AF2A0000}" name="Column10914"/>
    <tableColumn id="10928" xr3:uid="{00000000-0010-0000-0000-0000B02A0000}" name="Column10915"/>
    <tableColumn id="10929" xr3:uid="{00000000-0010-0000-0000-0000B12A0000}" name="Column10916"/>
    <tableColumn id="10930" xr3:uid="{00000000-0010-0000-0000-0000B22A0000}" name="Column10917"/>
    <tableColumn id="10931" xr3:uid="{00000000-0010-0000-0000-0000B32A0000}" name="Column10918"/>
    <tableColumn id="10932" xr3:uid="{00000000-0010-0000-0000-0000B42A0000}" name="Column10919"/>
    <tableColumn id="10933" xr3:uid="{00000000-0010-0000-0000-0000B52A0000}" name="Column10920"/>
    <tableColumn id="10934" xr3:uid="{00000000-0010-0000-0000-0000B62A0000}" name="Column10921"/>
    <tableColumn id="10935" xr3:uid="{00000000-0010-0000-0000-0000B72A0000}" name="Column10922"/>
    <tableColumn id="10936" xr3:uid="{00000000-0010-0000-0000-0000B82A0000}" name="Column10923"/>
    <tableColumn id="10937" xr3:uid="{00000000-0010-0000-0000-0000B92A0000}" name="Column10924"/>
    <tableColumn id="10938" xr3:uid="{00000000-0010-0000-0000-0000BA2A0000}" name="Column10925"/>
    <tableColumn id="10939" xr3:uid="{00000000-0010-0000-0000-0000BB2A0000}" name="Column10926"/>
    <tableColumn id="10940" xr3:uid="{00000000-0010-0000-0000-0000BC2A0000}" name="Column10927"/>
    <tableColumn id="10941" xr3:uid="{00000000-0010-0000-0000-0000BD2A0000}" name="Column10928"/>
    <tableColumn id="10942" xr3:uid="{00000000-0010-0000-0000-0000BE2A0000}" name="Column10929"/>
    <tableColumn id="10943" xr3:uid="{00000000-0010-0000-0000-0000BF2A0000}" name="Column10930"/>
    <tableColumn id="10944" xr3:uid="{00000000-0010-0000-0000-0000C02A0000}" name="Column10931"/>
    <tableColumn id="10945" xr3:uid="{00000000-0010-0000-0000-0000C12A0000}" name="Column10932"/>
    <tableColumn id="10946" xr3:uid="{00000000-0010-0000-0000-0000C22A0000}" name="Column10933"/>
    <tableColumn id="10947" xr3:uid="{00000000-0010-0000-0000-0000C32A0000}" name="Column10934"/>
    <tableColumn id="10948" xr3:uid="{00000000-0010-0000-0000-0000C42A0000}" name="Column10935"/>
    <tableColumn id="10949" xr3:uid="{00000000-0010-0000-0000-0000C52A0000}" name="Column10936"/>
    <tableColumn id="10950" xr3:uid="{00000000-0010-0000-0000-0000C62A0000}" name="Column10937"/>
    <tableColumn id="10951" xr3:uid="{00000000-0010-0000-0000-0000C72A0000}" name="Column10938"/>
    <tableColumn id="10952" xr3:uid="{00000000-0010-0000-0000-0000C82A0000}" name="Column10939"/>
    <tableColumn id="10953" xr3:uid="{00000000-0010-0000-0000-0000C92A0000}" name="Column10940"/>
    <tableColumn id="10954" xr3:uid="{00000000-0010-0000-0000-0000CA2A0000}" name="Column10941"/>
    <tableColumn id="10955" xr3:uid="{00000000-0010-0000-0000-0000CB2A0000}" name="Column10942"/>
    <tableColumn id="10956" xr3:uid="{00000000-0010-0000-0000-0000CC2A0000}" name="Column10943"/>
    <tableColumn id="10957" xr3:uid="{00000000-0010-0000-0000-0000CD2A0000}" name="Column10944"/>
    <tableColumn id="10958" xr3:uid="{00000000-0010-0000-0000-0000CE2A0000}" name="Column10945"/>
    <tableColumn id="10959" xr3:uid="{00000000-0010-0000-0000-0000CF2A0000}" name="Column10946"/>
    <tableColumn id="10960" xr3:uid="{00000000-0010-0000-0000-0000D02A0000}" name="Column10947"/>
    <tableColumn id="10961" xr3:uid="{00000000-0010-0000-0000-0000D12A0000}" name="Column10948"/>
    <tableColumn id="10962" xr3:uid="{00000000-0010-0000-0000-0000D22A0000}" name="Column10949"/>
    <tableColumn id="10963" xr3:uid="{00000000-0010-0000-0000-0000D32A0000}" name="Column10950"/>
    <tableColumn id="10964" xr3:uid="{00000000-0010-0000-0000-0000D42A0000}" name="Column10951"/>
    <tableColumn id="10965" xr3:uid="{00000000-0010-0000-0000-0000D52A0000}" name="Column10952"/>
    <tableColumn id="10966" xr3:uid="{00000000-0010-0000-0000-0000D62A0000}" name="Column10953"/>
    <tableColumn id="10967" xr3:uid="{00000000-0010-0000-0000-0000D72A0000}" name="Column10954"/>
    <tableColumn id="10968" xr3:uid="{00000000-0010-0000-0000-0000D82A0000}" name="Column10955"/>
    <tableColumn id="10969" xr3:uid="{00000000-0010-0000-0000-0000D92A0000}" name="Column10956"/>
    <tableColumn id="10970" xr3:uid="{00000000-0010-0000-0000-0000DA2A0000}" name="Column10957"/>
    <tableColumn id="10971" xr3:uid="{00000000-0010-0000-0000-0000DB2A0000}" name="Column10958"/>
    <tableColumn id="10972" xr3:uid="{00000000-0010-0000-0000-0000DC2A0000}" name="Column10959"/>
    <tableColumn id="10973" xr3:uid="{00000000-0010-0000-0000-0000DD2A0000}" name="Column10960"/>
    <tableColumn id="10974" xr3:uid="{00000000-0010-0000-0000-0000DE2A0000}" name="Column10961"/>
    <tableColumn id="10975" xr3:uid="{00000000-0010-0000-0000-0000DF2A0000}" name="Column10962"/>
    <tableColumn id="10976" xr3:uid="{00000000-0010-0000-0000-0000E02A0000}" name="Column10963"/>
    <tableColumn id="10977" xr3:uid="{00000000-0010-0000-0000-0000E12A0000}" name="Column10964"/>
    <tableColumn id="10978" xr3:uid="{00000000-0010-0000-0000-0000E22A0000}" name="Column10965"/>
    <tableColumn id="10979" xr3:uid="{00000000-0010-0000-0000-0000E32A0000}" name="Column10966"/>
    <tableColumn id="10980" xr3:uid="{00000000-0010-0000-0000-0000E42A0000}" name="Column10967"/>
    <tableColumn id="10981" xr3:uid="{00000000-0010-0000-0000-0000E52A0000}" name="Column10968"/>
    <tableColumn id="10982" xr3:uid="{00000000-0010-0000-0000-0000E62A0000}" name="Column10969"/>
    <tableColumn id="10983" xr3:uid="{00000000-0010-0000-0000-0000E72A0000}" name="Column10970"/>
    <tableColumn id="10984" xr3:uid="{00000000-0010-0000-0000-0000E82A0000}" name="Column10971"/>
    <tableColumn id="10985" xr3:uid="{00000000-0010-0000-0000-0000E92A0000}" name="Column10972"/>
    <tableColumn id="10986" xr3:uid="{00000000-0010-0000-0000-0000EA2A0000}" name="Column10973"/>
    <tableColumn id="10987" xr3:uid="{00000000-0010-0000-0000-0000EB2A0000}" name="Column10974"/>
    <tableColumn id="10988" xr3:uid="{00000000-0010-0000-0000-0000EC2A0000}" name="Column10975"/>
    <tableColumn id="10989" xr3:uid="{00000000-0010-0000-0000-0000ED2A0000}" name="Column10976"/>
    <tableColumn id="10990" xr3:uid="{00000000-0010-0000-0000-0000EE2A0000}" name="Column10977"/>
    <tableColumn id="10991" xr3:uid="{00000000-0010-0000-0000-0000EF2A0000}" name="Column10978"/>
    <tableColumn id="10992" xr3:uid="{00000000-0010-0000-0000-0000F02A0000}" name="Column10979"/>
    <tableColumn id="10993" xr3:uid="{00000000-0010-0000-0000-0000F12A0000}" name="Column10980"/>
    <tableColumn id="10994" xr3:uid="{00000000-0010-0000-0000-0000F22A0000}" name="Column10981"/>
    <tableColumn id="10995" xr3:uid="{00000000-0010-0000-0000-0000F32A0000}" name="Column10982"/>
    <tableColumn id="10996" xr3:uid="{00000000-0010-0000-0000-0000F42A0000}" name="Column10983"/>
    <tableColumn id="10997" xr3:uid="{00000000-0010-0000-0000-0000F52A0000}" name="Column10984"/>
    <tableColumn id="10998" xr3:uid="{00000000-0010-0000-0000-0000F62A0000}" name="Column10985"/>
    <tableColumn id="10999" xr3:uid="{00000000-0010-0000-0000-0000F72A0000}" name="Column10986"/>
    <tableColumn id="11000" xr3:uid="{00000000-0010-0000-0000-0000F82A0000}" name="Column10987"/>
    <tableColumn id="11001" xr3:uid="{00000000-0010-0000-0000-0000F92A0000}" name="Column10988"/>
    <tableColumn id="11002" xr3:uid="{00000000-0010-0000-0000-0000FA2A0000}" name="Column10989"/>
    <tableColumn id="11003" xr3:uid="{00000000-0010-0000-0000-0000FB2A0000}" name="Column10990"/>
    <tableColumn id="11004" xr3:uid="{00000000-0010-0000-0000-0000FC2A0000}" name="Column10991"/>
    <tableColumn id="11005" xr3:uid="{00000000-0010-0000-0000-0000FD2A0000}" name="Column10992"/>
    <tableColumn id="11006" xr3:uid="{00000000-0010-0000-0000-0000FE2A0000}" name="Column10993"/>
    <tableColumn id="11007" xr3:uid="{00000000-0010-0000-0000-0000FF2A0000}" name="Column10994"/>
    <tableColumn id="11008" xr3:uid="{00000000-0010-0000-0000-0000002B0000}" name="Column10995"/>
    <tableColumn id="11009" xr3:uid="{00000000-0010-0000-0000-0000012B0000}" name="Column10996"/>
    <tableColumn id="11010" xr3:uid="{00000000-0010-0000-0000-0000022B0000}" name="Column10997"/>
    <tableColumn id="11011" xr3:uid="{00000000-0010-0000-0000-0000032B0000}" name="Column10998"/>
    <tableColumn id="11012" xr3:uid="{00000000-0010-0000-0000-0000042B0000}" name="Column10999"/>
    <tableColumn id="11013" xr3:uid="{00000000-0010-0000-0000-0000052B0000}" name="Column11000"/>
    <tableColumn id="11014" xr3:uid="{00000000-0010-0000-0000-0000062B0000}" name="Column11001"/>
    <tableColumn id="11015" xr3:uid="{00000000-0010-0000-0000-0000072B0000}" name="Column11002"/>
    <tableColumn id="11016" xr3:uid="{00000000-0010-0000-0000-0000082B0000}" name="Column11003"/>
    <tableColumn id="11017" xr3:uid="{00000000-0010-0000-0000-0000092B0000}" name="Column11004"/>
    <tableColumn id="11018" xr3:uid="{00000000-0010-0000-0000-00000A2B0000}" name="Column11005"/>
    <tableColumn id="11019" xr3:uid="{00000000-0010-0000-0000-00000B2B0000}" name="Column11006"/>
    <tableColumn id="11020" xr3:uid="{00000000-0010-0000-0000-00000C2B0000}" name="Column11007"/>
    <tableColumn id="11021" xr3:uid="{00000000-0010-0000-0000-00000D2B0000}" name="Column11008"/>
    <tableColumn id="11022" xr3:uid="{00000000-0010-0000-0000-00000E2B0000}" name="Column11009"/>
    <tableColumn id="11023" xr3:uid="{00000000-0010-0000-0000-00000F2B0000}" name="Column11010"/>
    <tableColumn id="11024" xr3:uid="{00000000-0010-0000-0000-0000102B0000}" name="Column11011"/>
    <tableColumn id="11025" xr3:uid="{00000000-0010-0000-0000-0000112B0000}" name="Column11012"/>
    <tableColumn id="11026" xr3:uid="{00000000-0010-0000-0000-0000122B0000}" name="Column11013"/>
    <tableColumn id="11027" xr3:uid="{00000000-0010-0000-0000-0000132B0000}" name="Column11014"/>
    <tableColumn id="11028" xr3:uid="{00000000-0010-0000-0000-0000142B0000}" name="Column11015"/>
    <tableColumn id="11029" xr3:uid="{00000000-0010-0000-0000-0000152B0000}" name="Column11016"/>
    <tableColumn id="11030" xr3:uid="{00000000-0010-0000-0000-0000162B0000}" name="Column11017"/>
    <tableColumn id="11031" xr3:uid="{00000000-0010-0000-0000-0000172B0000}" name="Column11018"/>
    <tableColumn id="11032" xr3:uid="{00000000-0010-0000-0000-0000182B0000}" name="Column11019"/>
    <tableColumn id="11033" xr3:uid="{00000000-0010-0000-0000-0000192B0000}" name="Column11020"/>
    <tableColumn id="11034" xr3:uid="{00000000-0010-0000-0000-00001A2B0000}" name="Column11021"/>
    <tableColumn id="11035" xr3:uid="{00000000-0010-0000-0000-00001B2B0000}" name="Column11022"/>
    <tableColumn id="11036" xr3:uid="{00000000-0010-0000-0000-00001C2B0000}" name="Column11023"/>
    <tableColumn id="11037" xr3:uid="{00000000-0010-0000-0000-00001D2B0000}" name="Column11024"/>
    <tableColumn id="11038" xr3:uid="{00000000-0010-0000-0000-00001E2B0000}" name="Column11025"/>
    <tableColumn id="11039" xr3:uid="{00000000-0010-0000-0000-00001F2B0000}" name="Column11026"/>
    <tableColumn id="11040" xr3:uid="{00000000-0010-0000-0000-0000202B0000}" name="Column11027"/>
    <tableColumn id="11041" xr3:uid="{00000000-0010-0000-0000-0000212B0000}" name="Column11028"/>
    <tableColumn id="11042" xr3:uid="{00000000-0010-0000-0000-0000222B0000}" name="Column11029"/>
    <tableColumn id="11043" xr3:uid="{00000000-0010-0000-0000-0000232B0000}" name="Column11030"/>
    <tableColumn id="11044" xr3:uid="{00000000-0010-0000-0000-0000242B0000}" name="Column11031"/>
    <tableColumn id="11045" xr3:uid="{00000000-0010-0000-0000-0000252B0000}" name="Column11032"/>
    <tableColumn id="11046" xr3:uid="{00000000-0010-0000-0000-0000262B0000}" name="Column11033"/>
    <tableColumn id="11047" xr3:uid="{00000000-0010-0000-0000-0000272B0000}" name="Column11034"/>
    <tableColumn id="11048" xr3:uid="{00000000-0010-0000-0000-0000282B0000}" name="Column11035"/>
    <tableColumn id="11049" xr3:uid="{00000000-0010-0000-0000-0000292B0000}" name="Column11036"/>
    <tableColumn id="11050" xr3:uid="{00000000-0010-0000-0000-00002A2B0000}" name="Column11037"/>
    <tableColumn id="11051" xr3:uid="{00000000-0010-0000-0000-00002B2B0000}" name="Column11038"/>
    <tableColumn id="11052" xr3:uid="{00000000-0010-0000-0000-00002C2B0000}" name="Column11039"/>
    <tableColumn id="11053" xr3:uid="{00000000-0010-0000-0000-00002D2B0000}" name="Column11040"/>
    <tableColumn id="11054" xr3:uid="{00000000-0010-0000-0000-00002E2B0000}" name="Column11041"/>
    <tableColumn id="11055" xr3:uid="{00000000-0010-0000-0000-00002F2B0000}" name="Column11042"/>
    <tableColumn id="11056" xr3:uid="{00000000-0010-0000-0000-0000302B0000}" name="Column11043"/>
    <tableColumn id="11057" xr3:uid="{00000000-0010-0000-0000-0000312B0000}" name="Column11044"/>
    <tableColumn id="11058" xr3:uid="{00000000-0010-0000-0000-0000322B0000}" name="Column11045"/>
    <tableColumn id="11059" xr3:uid="{00000000-0010-0000-0000-0000332B0000}" name="Column11046"/>
    <tableColumn id="11060" xr3:uid="{00000000-0010-0000-0000-0000342B0000}" name="Column11047"/>
    <tableColumn id="11061" xr3:uid="{00000000-0010-0000-0000-0000352B0000}" name="Column11048"/>
    <tableColumn id="11062" xr3:uid="{00000000-0010-0000-0000-0000362B0000}" name="Column11049"/>
    <tableColumn id="11063" xr3:uid="{00000000-0010-0000-0000-0000372B0000}" name="Column11050"/>
    <tableColumn id="11064" xr3:uid="{00000000-0010-0000-0000-0000382B0000}" name="Column11051"/>
    <tableColumn id="11065" xr3:uid="{00000000-0010-0000-0000-0000392B0000}" name="Column11052"/>
    <tableColumn id="11066" xr3:uid="{00000000-0010-0000-0000-00003A2B0000}" name="Column11053"/>
    <tableColumn id="11067" xr3:uid="{00000000-0010-0000-0000-00003B2B0000}" name="Column11054"/>
    <tableColumn id="11068" xr3:uid="{00000000-0010-0000-0000-00003C2B0000}" name="Column11055"/>
    <tableColumn id="11069" xr3:uid="{00000000-0010-0000-0000-00003D2B0000}" name="Column11056"/>
    <tableColumn id="11070" xr3:uid="{00000000-0010-0000-0000-00003E2B0000}" name="Column11057"/>
    <tableColumn id="11071" xr3:uid="{00000000-0010-0000-0000-00003F2B0000}" name="Column11058"/>
    <tableColumn id="11072" xr3:uid="{00000000-0010-0000-0000-0000402B0000}" name="Column11059"/>
    <tableColumn id="11073" xr3:uid="{00000000-0010-0000-0000-0000412B0000}" name="Column11060"/>
    <tableColumn id="11074" xr3:uid="{00000000-0010-0000-0000-0000422B0000}" name="Column11061"/>
    <tableColumn id="11075" xr3:uid="{00000000-0010-0000-0000-0000432B0000}" name="Column11062"/>
    <tableColumn id="11076" xr3:uid="{00000000-0010-0000-0000-0000442B0000}" name="Column11063"/>
    <tableColumn id="11077" xr3:uid="{00000000-0010-0000-0000-0000452B0000}" name="Column11064"/>
    <tableColumn id="11078" xr3:uid="{00000000-0010-0000-0000-0000462B0000}" name="Column11065"/>
    <tableColumn id="11079" xr3:uid="{00000000-0010-0000-0000-0000472B0000}" name="Column11066"/>
    <tableColumn id="11080" xr3:uid="{00000000-0010-0000-0000-0000482B0000}" name="Column11067"/>
    <tableColumn id="11081" xr3:uid="{00000000-0010-0000-0000-0000492B0000}" name="Column11068"/>
    <tableColumn id="11082" xr3:uid="{00000000-0010-0000-0000-00004A2B0000}" name="Column11069"/>
    <tableColumn id="11083" xr3:uid="{00000000-0010-0000-0000-00004B2B0000}" name="Column11070"/>
    <tableColumn id="11084" xr3:uid="{00000000-0010-0000-0000-00004C2B0000}" name="Column11071"/>
    <tableColumn id="11085" xr3:uid="{00000000-0010-0000-0000-00004D2B0000}" name="Column11072"/>
    <tableColumn id="11086" xr3:uid="{00000000-0010-0000-0000-00004E2B0000}" name="Column11073"/>
    <tableColumn id="11087" xr3:uid="{00000000-0010-0000-0000-00004F2B0000}" name="Column11074"/>
    <tableColumn id="11088" xr3:uid="{00000000-0010-0000-0000-0000502B0000}" name="Column11075"/>
    <tableColumn id="11089" xr3:uid="{00000000-0010-0000-0000-0000512B0000}" name="Column11076"/>
    <tableColumn id="11090" xr3:uid="{00000000-0010-0000-0000-0000522B0000}" name="Column11077"/>
    <tableColumn id="11091" xr3:uid="{00000000-0010-0000-0000-0000532B0000}" name="Column11078"/>
    <tableColumn id="11092" xr3:uid="{00000000-0010-0000-0000-0000542B0000}" name="Column11079"/>
    <tableColumn id="11093" xr3:uid="{00000000-0010-0000-0000-0000552B0000}" name="Column11080"/>
    <tableColumn id="11094" xr3:uid="{00000000-0010-0000-0000-0000562B0000}" name="Column11081"/>
    <tableColumn id="11095" xr3:uid="{00000000-0010-0000-0000-0000572B0000}" name="Column11082"/>
    <tableColumn id="11096" xr3:uid="{00000000-0010-0000-0000-0000582B0000}" name="Column11083"/>
    <tableColumn id="11097" xr3:uid="{00000000-0010-0000-0000-0000592B0000}" name="Column11084"/>
    <tableColumn id="11098" xr3:uid="{00000000-0010-0000-0000-00005A2B0000}" name="Column11085"/>
    <tableColumn id="11099" xr3:uid="{00000000-0010-0000-0000-00005B2B0000}" name="Column11086"/>
    <tableColumn id="11100" xr3:uid="{00000000-0010-0000-0000-00005C2B0000}" name="Column11087"/>
    <tableColumn id="11101" xr3:uid="{00000000-0010-0000-0000-00005D2B0000}" name="Column11088"/>
    <tableColumn id="11102" xr3:uid="{00000000-0010-0000-0000-00005E2B0000}" name="Column11089"/>
    <tableColumn id="11103" xr3:uid="{00000000-0010-0000-0000-00005F2B0000}" name="Column11090"/>
    <tableColumn id="11104" xr3:uid="{00000000-0010-0000-0000-0000602B0000}" name="Column11091"/>
    <tableColumn id="11105" xr3:uid="{00000000-0010-0000-0000-0000612B0000}" name="Column11092"/>
    <tableColumn id="11106" xr3:uid="{00000000-0010-0000-0000-0000622B0000}" name="Column11093"/>
    <tableColumn id="11107" xr3:uid="{00000000-0010-0000-0000-0000632B0000}" name="Column11094"/>
    <tableColumn id="11108" xr3:uid="{00000000-0010-0000-0000-0000642B0000}" name="Column11095"/>
    <tableColumn id="11109" xr3:uid="{00000000-0010-0000-0000-0000652B0000}" name="Column11096"/>
    <tableColumn id="11110" xr3:uid="{00000000-0010-0000-0000-0000662B0000}" name="Column11097"/>
    <tableColumn id="11111" xr3:uid="{00000000-0010-0000-0000-0000672B0000}" name="Column11098"/>
    <tableColumn id="11112" xr3:uid="{00000000-0010-0000-0000-0000682B0000}" name="Column11099"/>
    <tableColumn id="11113" xr3:uid="{00000000-0010-0000-0000-0000692B0000}" name="Column11100"/>
    <tableColumn id="11114" xr3:uid="{00000000-0010-0000-0000-00006A2B0000}" name="Column11101"/>
    <tableColumn id="11115" xr3:uid="{00000000-0010-0000-0000-00006B2B0000}" name="Column11102"/>
    <tableColumn id="11116" xr3:uid="{00000000-0010-0000-0000-00006C2B0000}" name="Column11103"/>
    <tableColumn id="11117" xr3:uid="{00000000-0010-0000-0000-00006D2B0000}" name="Column11104"/>
    <tableColumn id="11118" xr3:uid="{00000000-0010-0000-0000-00006E2B0000}" name="Column11105"/>
    <tableColumn id="11119" xr3:uid="{00000000-0010-0000-0000-00006F2B0000}" name="Column11106"/>
    <tableColumn id="11120" xr3:uid="{00000000-0010-0000-0000-0000702B0000}" name="Column11107"/>
    <tableColumn id="11121" xr3:uid="{00000000-0010-0000-0000-0000712B0000}" name="Column11108"/>
    <tableColumn id="11122" xr3:uid="{00000000-0010-0000-0000-0000722B0000}" name="Column11109"/>
    <tableColumn id="11123" xr3:uid="{00000000-0010-0000-0000-0000732B0000}" name="Column11110"/>
    <tableColumn id="11124" xr3:uid="{00000000-0010-0000-0000-0000742B0000}" name="Column11111"/>
    <tableColumn id="11125" xr3:uid="{00000000-0010-0000-0000-0000752B0000}" name="Column11112"/>
    <tableColumn id="11126" xr3:uid="{00000000-0010-0000-0000-0000762B0000}" name="Column11113"/>
    <tableColumn id="11127" xr3:uid="{00000000-0010-0000-0000-0000772B0000}" name="Column11114"/>
    <tableColumn id="11128" xr3:uid="{00000000-0010-0000-0000-0000782B0000}" name="Column11115"/>
    <tableColumn id="11129" xr3:uid="{00000000-0010-0000-0000-0000792B0000}" name="Column11116"/>
    <tableColumn id="11130" xr3:uid="{00000000-0010-0000-0000-00007A2B0000}" name="Column11117"/>
    <tableColumn id="11131" xr3:uid="{00000000-0010-0000-0000-00007B2B0000}" name="Column11118"/>
    <tableColumn id="11132" xr3:uid="{00000000-0010-0000-0000-00007C2B0000}" name="Column11119"/>
    <tableColumn id="11133" xr3:uid="{00000000-0010-0000-0000-00007D2B0000}" name="Column11120"/>
    <tableColumn id="11134" xr3:uid="{00000000-0010-0000-0000-00007E2B0000}" name="Column11121"/>
    <tableColumn id="11135" xr3:uid="{00000000-0010-0000-0000-00007F2B0000}" name="Column11122"/>
    <tableColumn id="11136" xr3:uid="{00000000-0010-0000-0000-0000802B0000}" name="Column11123"/>
    <tableColumn id="11137" xr3:uid="{00000000-0010-0000-0000-0000812B0000}" name="Column11124"/>
    <tableColumn id="11138" xr3:uid="{00000000-0010-0000-0000-0000822B0000}" name="Column11125"/>
    <tableColumn id="11139" xr3:uid="{00000000-0010-0000-0000-0000832B0000}" name="Column11126"/>
    <tableColumn id="11140" xr3:uid="{00000000-0010-0000-0000-0000842B0000}" name="Column11127"/>
    <tableColumn id="11141" xr3:uid="{00000000-0010-0000-0000-0000852B0000}" name="Column11128"/>
    <tableColumn id="11142" xr3:uid="{00000000-0010-0000-0000-0000862B0000}" name="Column11129"/>
    <tableColumn id="11143" xr3:uid="{00000000-0010-0000-0000-0000872B0000}" name="Column11130"/>
    <tableColumn id="11144" xr3:uid="{00000000-0010-0000-0000-0000882B0000}" name="Column11131"/>
    <tableColumn id="11145" xr3:uid="{00000000-0010-0000-0000-0000892B0000}" name="Column11132"/>
    <tableColumn id="11146" xr3:uid="{00000000-0010-0000-0000-00008A2B0000}" name="Column11133"/>
    <tableColumn id="11147" xr3:uid="{00000000-0010-0000-0000-00008B2B0000}" name="Column11134"/>
    <tableColumn id="11148" xr3:uid="{00000000-0010-0000-0000-00008C2B0000}" name="Column11135"/>
    <tableColumn id="11149" xr3:uid="{00000000-0010-0000-0000-00008D2B0000}" name="Column11136"/>
    <tableColumn id="11150" xr3:uid="{00000000-0010-0000-0000-00008E2B0000}" name="Column11137"/>
    <tableColumn id="11151" xr3:uid="{00000000-0010-0000-0000-00008F2B0000}" name="Column11138"/>
    <tableColumn id="11152" xr3:uid="{00000000-0010-0000-0000-0000902B0000}" name="Column11139"/>
    <tableColumn id="11153" xr3:uid="{00000000-0010-0000-0000-0000912B0000}" name="Column11140"/>
    <tableColumn id="11154" xr3:uid="{00000000-0010-0000-0000-0000922B0000}" name="Column11141"/>
    <tableColumn id="11155" xr3:uid="{00000000-0010-0000-0000-0000932B0000}" name="Column11142"/>
    <tableColumn id="11156" xr3:uid="{00000000-0010-0000-0000-0000942B0000}" name="Column11143"/>
    <tableColumn id="11157" xr3:uid="{00000000-0010-0000-0000-0000952B0000}" name="Column11144"/>
    <tableColumn id="11158" xr3:uid="{00000000-0010-0000-0000-0000962B0000}" name="Column11145"/>
    <tableColumn id="11159" xr3:uid="{00000000-0010-0000-0000-0000972B0000}" name="Column11146"/>
    <tableColumn id="11160" xr3:uid="{00000000-0010-0000-0000-0000982B0000}" name="Column11147"/>
    <tableColumn id="11161" xr3:uid="{00000000-0010-0000-0000-0000992B0000}" name="Column11148"/>
    <tableColumn id="11162" xr3:uid="{00000000-0010-0000-0000-00009A2B0000}" name="Column11149"/>
    <tableColumn id="11163" xr3:uid="{00000000-0010-0000-0000-00009B2B0000}" name="Column11150"/>
    <tableColumn id="11164" xr3:uid="{00000000-0010-0000-0000-00009C2B0000}" name="Column11151"/>
    <tableColumn id="11165" xr3:uid="{00000000-0010-0000-0000-00009D2B0000}" name="Column11152"/>
    <tableColumn id="11166" xr3:uid="{00000000-0010-0000-0000-00009E2B0000}" name="Column11153"/>
    <tableColumn id="11167" xr3:uid="{00000000-0010-0000-0000-00009F2B0000}" name="Column11154"/>
    <tableColumn id="11168" xr3:uid="{00000000-0010-0000-0000-0000A02B0000}" name="Column11155"/>
    <tableColumn id="11169" xr3:uid="{00000000-0010-0000-0000-0000A12B0000}" name="Column11156"/>
    <tableColumn id="11170" xr3:uid="{00000000-0010-0000-0000-0000A22B0000}" name="Column11157"/>
    <tableColumn id="11171" xr3:uid="{00000000-0010-0000-0000-0000A32B0000}" name="Column11158"/>
    <tableColumn id="11172" xr3:uid="{00000000-0010-0000-0000-0000A42B0000}" name="Column11159"/>
    <tableColumn id="11173" xr3:uid="{00000000-0010-0000-0000-0000A52B0000}" name="Column11160"/>
    <tableColumn id="11174" xr3:uid="{00000000-0010-0000-0000-0000A62B0000}" name="Column11161"/>
    <tableColumn id="11175" xr3:uid="{00000000-0010-0000-0000-0000A72B0000}" name="Column11162"/>
    <tableColumn id="11176" xr3:uid="{00000000-0010-0000-0000-0000A82B0000}" name="Column11163"/>
    <tableColumn id="11177" xr3:uid="{00000000-0010-0000-0000-0000A92B0000}" name="Column11164"/>
    <tableColumn id="11178" xr3:uid="{00000000-0010-0000-0000-0000AA2B0000}" name="Column11165"/>
    <tableColumn id="11179" xr3:uid="{00000000-0010-0000-0000-0000AB2B0000}" name="Column11166"/>
    <tableColumn id="11180" xr3:uid="{00000000-0010-0000-0000-0000AC2B0000}" name="Column11167"/>
    <tableColumn id="11181" xr3:uid="{00000000-0010-0000-0000-0000AD2B0000}" name="Column11168"/>
    <tableColumn id="11182" xr3:uid="{00000000-0010-0000-0000-0000AE2B0000}" name="Column11169"/>
    <tableColumn id="11183" xr3:uid="{00000000-0010-0000-0000-0000AF2B0000}" name="Column11170"/>
    <tableColumn id="11184" xr3:uid="{00000000-0010-0000-0000-0000B02B0000}" name="Column11171"/>
    <tableColumn id="11185" xr3:uid="{00000000-0010-0000-0000-0000B12B0000}" name="Column11172"/>
    <tableColumn id="11186" xr3:uid="{00000000-0010-0000-0000-0000B22B0000}" name="Column11173"/>
    <tableColumn id="11187" xr3:uid="{00000000-0010-0000-0000-0000B32B0000}" name="Column11174"/>
    <tableColumn id="11188" xr3:uid="{00000000-0010-0000-0000-0000B42B0000}" name="Column11175"/>
    <tableColumn id="11189" xr3:uid="{00000000-0010-0000-0000-0000B52B0000}" name="Column11176"/>
    <tableColumn id="11190" xr3:uid="{00000000-0010-0000-0000-0000B62B0000}" name="Column11177"/>
    <tableColumn id="11191" xr3:uid="{00000000-0010-0000-0000-0000B72B0000}" name="Column11178"/>
    <tableColumn id="11192" xr3:uid="{00000000-0010-0000-0000-0000B82B0000}" name="Column11179"/>
    <tableColumn id="11193" xr3:uid="{00000000-0010-0000-0000-0000B92B0000}" name="Column11180"/>
    <tableColumn id="11194" xr3:uid="{00000000-0010-0000-0000-0000BA2B0000}" name="Column11181"/>
    <tableColumn id="11195" xr3:uid="{00000000-0010-0000-0000-0000BB2B0000}" name="Column11182"/>
    <tableColumn id="11196" xr3:uid="{00000000-0010-0000-0000-0000BC2B0000}" name="Column11183"/>
    <tableColumn id="11197" xr3:uid="{00000000-0010-0000-0000-0000BD2B0000}" name="Column11184"/>
    <tableColumn id="11198" xr3:uid="{00000000-0010-0000-0000-0000BE2B0000}" name="Column11185"/>
    <tableColumn id="11199" xr3:uid="{00000000-0010-0000-0000-0000BF2B0000}" name="Column11186"/>
    <tableColumn id="11200" xr3:uid="{00000000-0010-0000-0000-0000C02B0000}" name="Column11187"/>
    <tableColumn id="11201" xr3:uid="{00000000-0010-0000-0000-0000C12B0000}" name="Column11188"/>
    <tableColumn id="11202" xr3:uid="{00000000-0010-0000-0000-0000C22B0000}" name="Column11189"/>
    <tableColumn id="11203" xr3:uid="{00000000-0010-0000-0000-0000C32B0000}" name="Column11190"/>
    <tableColumn id="11204" xr3:uid="{00000000-0010-0000-0000-0000C42B0000}" name="Column11191"/>
    <tableColumn id="11205" xr3:uid="{00000000-0010-0000-0000-0000C52B0000}" name="Column11192"/>
    <tableColumn id="11206" xr3:uid="{00000000-0010-0000-0000-0000C62B0000}" name="Column11193"/>
    <tableColumn id="11207" xr3:uid="{00000000-0010-0000-0000-0000C72B0000}" name="Column11194"/>
    <tableColumn id="11208" xr3:uid="{00000000-0010-0000-0000-0000C82B0000}" name="Column11195"/>
    <tableColumn id="11209" xr3:uid="{00000000-0010-0000-0000-0000C92B0000}" name="Column11196"/>
    <tableColumn id="11210" xr3:uid="{00000000-0010-0000-0000-0000CA2B0000}" name="Column11197"/>
    <tableColumn id="11211" xr3:uid="{00000000-0010-0000-0000-0000CB2B0000}" name="Column11198"/>
    <tableColumn id="11212" xr3:uid="{00000000-0010-0000-0000-0000CC2B0000}" name="Column11199"/>
    <tableColumn id="11213" xr3:uid="{00000000-0010-0000-0000-0000CD2B0000}" name="Column11200"/>
    <tableColumn id="11214" xr3:uid="{00000000-0010-0000-0000-0000CE2B0000}" name="Column11201"/>
    <tableColumn id="11215" xr3:uid="{00000000-0010-0000-0000-0000CF2B0000}" name="Column11202"/>
    <tableColumn id="11216" xr3:uid="{00000000-0010-0000-0000-0000D02B0000}" name="Column11203"/>
    <tableColumn id="11217" xr3:uid="{00000000-0010-0000-0000-0000D12B0000}" name="Column11204"/>
    <tableColumn id="11218" xr3:uid="{00000000-0010-0000-0000-0000D22B0000}" name="Column11205"/>
    <tableColumn id="11219" xr3:uid="{00000000-0010-0000-0000-0000D32B0000}" name="Column11206"/>
    <tableColumn id="11220" xr3:uid="{00000000-0010-0000-0000-0000D42B0000}" name="Column11207"/>
    <tableColumn id="11221" xr3:uid="{00000000-0010-0000-0000-0000D52B0000}" name="Column11208"/>
    <tableColumn id="11222" xr3:uid="{00000000-0010-0000-0000-0000D62B0000}" name="Column11209"/>
    <tableColumn id="11223" xr3:uid="{00000000-0010-0000-0000-0000D72B0000}" name="Column11210"/>
    <tableColumn id="11224" xr3:uid="{00000000-0010-0000-0000-0000D82B0000}" name="Column11211"/>
    <tableColumn id="11225" xr3:uid="{00000000-0010-0000-0000-0000D92B0000}" name="Column11212"/>
    <tableColumn id="11226" xr3:uid="{00000000-0010-0000-0000-0000DA2B0000}" name="Column11213"/>
    <tableColumn id="11227" xr3:uid="{00000000-0010-0000-0000-0000DB2B0000}" name="Column11214"/>
    <tableColumn id="11228" xr3:uid="{00000000-0010-0000-0000-0000DC2B0000}" name="Column11215"/>
    <tableColumn id="11229" xr3:uid="{00000000-0010-0000-0000-0000DD2B0000}" name="Column11216"/>
    <tableColumn id="11230" xr3:uid="{00000000-0010-0000-0000-0000DE2B0000}" name="Column11217"/>
    <tableColumn id="11231" xr3:uid="{00000000-0010-0000-0000-0000DF2B0000}" name="Column11218"/>
    <tableColumn id="11232" xr3:uid="{00000000-0010-0000-0000-0000E02B0000}" name="Column11219"/>
    <tableColumn id="11233" xr3:uid="{00000000-0010-0000-0000-0000E12B0000}" name="Column11220"/>
    <tableColumn id="11234" xr3:uid="{00000000-0010-0000-0000-0000E22B0000}" name="Column11221"/>
    <tableColumn id="11235" xr3:uid="{00000000-0010-0000-0000-0000E32B0000}" name="Column11222"/>
    <tableColumn id="11236" xr3:uid="{00000000-0010-0000-0000-0000E42B0000}" name="Column11223"/>
    <tableColumn id="11237" xr3:uid="{00000000-0010-0000-0000-0000E52B0000}" name="Column11224"/>
    <tableColumn id="11238" xr3:uid="{00000000-0010-0000-0000-0000E62B0000}" name="Column11225"/>
    <tableColumn id="11239" xr3:uid="{00000000-0010-0000-0000-0000E72B0000}" name="Column11226"/>
    <tableColumn id="11240" xr3:uid="{00000000-0010-0000-0000-0000E82B0000}" name="Column11227"/>
    <tableColumn id="11241" xr3:uid="{00000000-0010-0000-0000-0000E92B0000}" name="Column11228"/>
    <tableColumn id="11242" xr3:uid="{00000000-0010-0000-0000-0000EA2B0000}" name="Column11229"/>
    <tableColumn id="11243" xr3:uid="{00000000-0010-0000-0000-0000EB2B0000}" name="Column11230"/>
    <tableColumn id="11244" xr3:uid="{00000000-0010-0000-0000-0000EC2B0000}" name="Column11231"/>
    <tableColumn id="11245" xr3:uid="{00000000-0010-0000-0000-0000ED2B0000}" name="Column11232"/>
    <tableColumn id="11246" xr3:uid="{00000000-0010-0000-0000-0000EE2B0000}" name="Column11233"/>
    <tableColumn id="11247" xr3:uid="{00000000-0010-0000-0000-0000EF2B0000}" name="Column11234"/>
    <tableColumn id="11248" xr3:uid="{00000000-0010-0000-0000-0000F02B0000}" name="Column11235"/>
    <tableColumn id="11249" xr3:uid="{00000000-0010-0000-0000-0000F12B0000}" name="Column11236"/>
    <tableColumn id="11250" xr3:uid="{00000000-0010-0000-0000-0000F22B0000}" name="Column11237"/>
    <tableColumn id="11251" xr3:uid="{00000000-0010-0000-0000-0000F32B0000}" name="Column11238"/>
    <tableColumn id="11252" xr3:uid="{00000000-0010-0000-0000-0000F42B0000}" name="Column11239"/>
    <tableColumn id="11253" xr3:uid="{00000000-0010-0000-0000-0000F52B0000}" name="Column11240"/>
    <tableColumn id="11254" xr3:uid="{00000000-0010-0000-0000-0000F62B0000}" name="Column11241"/>
    <tableColumn id="11255" xr3:uid="{00000000-0010-0000-0000-0000F72B0000}" name="Column11242"/>
    <tableColumn id="11256" xr3:uid="{00000000-0010-0000-0000-0000F82B0000}" name="Column11243"/>
    <tableColumn id="11257" xr3:uid="{00000000-0010-0000-0000-0000F92B0000}" name="Column11244"/>
    <tableColumn id="11258" xr3:uid="{00000000-0010-0000-0000-0000FA2B0000}" name="Column11245"/>
    <tableColumn id="11259" xr3:uid="{00000000-0010-0000-0000-0000FB2B0000}" name="Column11246"/>
    <tableColumn id="11260" xr3:uid="{00000000-0010-0000-0000-0000FC2B0000}" name="Column11247"/>
    <tableColumn id="11261" xr3:uid="{00000000-0010-0000-0000-0000FD2B0000}" name="Column11248"/>
    <tableColumn id="11262" xr3:uid="{00000000-0010-0000-0000-0000FE2B0000}" name="Column11249"/>
    <tableColumn id="11263" xr3:uid="{00000000-0010-0000-0000-0000FF2B0000}" name="Column11250"/>
    <tableColumn id="11264" xr3:uid="{00000000-0010-0000-0000-0000002C0000}" name="Column11251"/>
    <tableColumn id="11265" xr3:uid="{00000000-0010-0000-0000-0000012C0000}" name="Column11252"/>
    <tableColumn id="11266" xr3:uid="{00000000-0010-0000-0000-0000022C0000}" name="Column11253"/>
    <tableColumn id="11267" xr3:uid="{00000000-0010-0000-0000-0000032C0000}" name="Column11254"/>
    <tableColumn id="11268" xr3:uid="{00000000-0010-0000-0000-0000042C0000}" name="Column11255"/>
    <tableColumn id="11269" xr3:uid="{00000000-0010-0000-0000-0000052C0000}" name="Column11256"/>
    <tableColumn id="11270" xr3:uid="{00000000-0010-0000-0000-0000062C0000}" name="Column11257"/>
    <tableColumn id="11271" xr3:uid="{00000000-0010-0000-0000-0000072C0000}" name="Column11258"/>
    <tableColumn id="11272" xr3:uid="{00000000-0010-0000-0000-0000082C0000}" name="Column11259"/>
    <tableColumn id="11273" xr3:uid="{00000000-0010-0000-0000-0000092C0000}" name="Column11260"/>
    <tableColumn id="11274" xr3:uid="{00000000-0010-0000-0000-00000A2C0000}" name="Column11261"/>
    <tableColumn id="11275" xr3:uid="{00000000-0010-0000-0000-00000B2C0000}" name="Column11262"/>
    <tableColumn id="11276" xr3:uid="{00000000-0010-0000-0000-00000C2C0000}" name="Column11263"/>
    <tableColumn id="11277" xr3:uid="{00000000-0010-0000-0000-00000D2C0000}" name="Column11264"/>
    <tableColumn id="11278" xr3:uid="{00000000-0010-0000-0000-00000E2C0000}" name="Column11265"/>
    <tableColumn id="11279" xr3:uid="{00000000-0010-0000-0000-00000F2C0000}" name="Column11266"/>
    <tableColumn id="11280" xr3:uid="{00000000-0010-0000-0000-0000102C0000}" name="Column11267"/>
    <tableColumn id="11281" xr3:uid="{00000000-0010-0000-0000-0000112C0000}" name="Column11268"/>
    <tableColumn id="11282" xr3:uid="{00000000-0010-0000-0000-0000122C0000}" name="Column11269"/>
    <tableColumn id="11283" xr3:uid="{00000000-0010-0000-0000-0000132C0000}" name="Column11270"/>
    <tableColumn id="11284" xr3:uid="{00000000-0010-0000-0000-0000142C0000}" name="Column11271"/>
    <tableColumn id="11285" xr3:uid="{00000000-0010-0000-0000-0000152C0000}" name="Column11272"/>
    <tableColumn id="11286" xr3:uid="{00000000-0010-0000-0000-0000162C0000}" name="Column11273"/>
    <tableColumn id="11287" xr3:uid="{00000000-0010-0000-0000-0000172C0000}" name="Column11274"/>
    <tableColumn id="11288" xr3:uid="{00000000-0010-0000-0000-0000182C0000}" name="Column11275"/>
    <tableColumn id="11289" xr3:uid="{00000000-0010-0000-0000-0000192C0000}" name="Column11276"/>
    <tableColumn id="11290" xr3:uid="{00000000-0010-0000-0000-00001A2C0000}" name="Column11277"/>
    <tableColumn id="11291" xr3:uid="{00000000-0010-0000-0000-00001B2C0000}" name="Column11278"/>
    <tableColumn id="11292" xr3:uid="{00000000-0010-0000-0000-00001C2C0000}" name="Column11279"/>
    <tableColumn id="11293" xr3:uid="{00000000-0010-0000-0000-00001D2C0000}" name="Column11280"/>
    <tableColumn id="11294" xr3:uid="{00000000-0010-0000-0000-00001E2C0000}" name="Column11281"/>
    <tableColumn id="11295" xr3:uid="{00000000-0010-0000-0000-00001F2C0000}" name="Column11282"/>
    <tableColumn id="11296" xr3:uid="{00000000-0010-0000-0000-0000202C0000}" name="Column11283"/>
    <tableColumn id="11297" xr3:uid="{00000000-0010-0000-0000-0000212C0000}" name="Column11284"/>
    <tableColumn id="11298" xr3:uid="{00000000-0010-0000-0000-0000222C0000}" name="Column11285"/>
    <tableColumn id="11299" xr3:uid="{00000000-0010-0000-0000-0000232C0000}" name="Column11286"/>
    <tableColumn id="11300" xr3:uid="{00000000-0010-0000-0000-0000242C0000}" name="Column11287"/>
    <tableColumn id="11301" xr3:uid="{00000000-0010-0000-0000-0000252C0000}" name="Column11288"/>
    <tableColumn id="11302" xr3:uid="{00000000-0010-0000-0000-0000262C0000}" name="Column11289"/>
    <tableColumn id="11303" xr3:uid="{00000000-0010-0000-0000-0000272C0000}" name="Column11290"/>
    <tableColumn id="11304" xr3:uid="{00000000-0010-0000-0000-0000282C0000}" name="Column11291"/>
    <tableColumn id="11305" xr3:uid="{00000000-0010-0000-0000-0000292C0000}" name="Column11292"/>
    <tableColumn id="11306" xr3:uid="{00000000-0010-0000-0000-00002A2C0000}" name="Column11293"/>
    <tableColumn id="11307" xr3:uid="{00000000-0010-0000-0000-00002B2C0000}" name="Column11294"/>
    <tableColumn id="11308" xr3:uid="{00000000-0010-0000-0000-00002C2C0000}" name="Column11295"/>
    <tableColumn id="11309" xr3:uid="{00000000-0010-0000-0000-00002D2C0000}" name="Column11296"/>
    <tableColumn id="11310" xr3:uid="{00000000-0010-0000-0000-00002E2C0000}" name="Column11297"/>
    <tableColumn id="11311" xr3:uid="{00000000-0010-0000-0000-00002F2C0000}" name="Column11298"/>
    <tableColumn id="11312" xr3:uid="{00000000-0010-0000-0000-0000302C0000}" name="Column11299"/>
    <tableColumn id="11313" xr3:uid="{00000000-0010-0000-0000-0000312C0000}" name="Column11300"/>
    <tableColumn id="11314" xr3:uid="{00000000-0010-0000-0000-0000322C0000}" name="Column11301"/>
    <tableColumn id="11315" xr3:uid="{00000000-0010-0000-0000-0000332C0000}" name="Column11302"/>
    <tableColumn id="11316" xr3:uid="{00000000-0010-0000-0000-0000342C0000}" name="Column11303"/>
    <tableColumn id="11317" xr3:uid="{00000000-0010-0000-0000-0000352C0000}" name="Column11304"/>
    <tableColumn id="11318" xr3:uid="{00000000-0010-0000-0000-0000362C0000}" name="Column11305"/>
    <tableColumn id="11319" xr3:uid="{00000000-0010-0000-0000-0000372C0000}" name="Column11306"/>
    <tableColumn id="11320" xr3:uid="{00000000-0010-0000-0000-0000382C0000}" name="Column11307"/>
    <tableColumn id="11321" xr3:uid="{00000000-0010-0000-0000-0000392C0000}" name="Column11308"/>
    <tableColumn id="11322" xr3:uid="{00000000-0010-0000-0000-00003A2C0000}" name="Column11309"/>
    <tableColumn id="11323" xr3:uid="{00000000-0010-0000-0000-00003B2C0000}" name="Column11310"/>
    <tableColumn id="11324" xr3:uid="{00000000-0010-0000-0000-00003C2C0000}" name="Column11311"/>
    <tableColumn id="11325" xr3:uid="{00000000-0010-0000-0000-00003D2C0000}" name="Column11312"/>
    <tableColumn id="11326" xr3:uid="{00000000-0010-0000-0000-00003E2C0000}" name="Column11313"/>
    <tableColumn id="11327" xr3:uid="{00000000-0010-0000-0000-00003F2C0000}" name="Column11314"/>
    <tableColumn id="11328" xr3:uid="{00000000-0010-0000-0000-0000402C0000}" name="Column11315"/>
    <tableColumn id="11329" xr3:uid="{00000000-0010-0000-0000-0000412C0000}" name="Column11316"/>
    <tableColumn id="11330" xr3:uid="{00000000-0010-0000-0000-0000422C0000}" name="Column11317"/>
    <tableColumn id="11331" xr3:uid="{00000000-0010-0000-0000-0000432C0000}" name="Column11318"/>
    <tableColumn id="11332" xr3:uid="{00000000-0010-0000-0000-0000442C0000}" name="Column11319"/>
    <tableColumn id="11333" xr3:uid="{00000000-0010-0000-0000-0000452C0000}" name="Column11320"/>
    <tableColumn id="11334" xr3:uid="{00000000-0010-0000-0000-0000462C0000}" name="Column11321"/>
    <tableColumn id="11335" xr3:uid="{00000000-0010-0000-0000-0000472C0000}" name="Column11322"/>
    <tableColumn id="11336" xr3:uid="{00000000-0010-0000-0000-0000482C0000}" name="Column11323"/>
    <tableColumn id="11337" xr3:uid="{00000000-0010-0000-0000-0000492C0000}" name="Column11324"/>
    <tableColumn id="11338" xr3:uid="{00000000-0010-0000-0000-00004A2C0000}" name="Column11325"/>
    <tableColumn id="11339" xr3:uid="{00000000-0010-0000-0000-00004B2C0000}" name="Column11326"/>
    <tableColumn id="11340" xr3:uid="{00000000-0010-0000-0000-00004C2C0000}" name="Column11327"/>
    <tableColumn id="11341" xr3:uid="{00000000-0010-0000-0000-00004D2C0000}" name="Column11328"/>
    <tableColumn id="11342" xr3:uid="{00000000-0010-0000-0000-00004E2C0000}" name="Column11329"/>
    <tableColumn id="11343" xr3:uid="{00000000-0010-0000-0000-00004F2C0000}" name="Column11330"/>
    <tableColumn id="11344" xr3:uid="{00000000-0010-0000-0000-0000502C0000}" name="Column11331"/>
    <tableColumn id="11345" xr3:uid="{00000000-0010-0000-0000-0000512C0000}" name="Column11332"/>
    <tableColumn id="11346" xr3:uid="{00000000-0010-0000-0000-0000522C0000}" name="Column11333"/>
    <tableColumn id="11347" xr3:uid="{00000000-0010-0000-0000-0000532C0000}" name="Column11334"/>
    <tableColumn id="11348" xr3:uid="{00000000-0010-0000-0000-0000542C0000}" name="Column11335"/>
    <tableColumn id="11349" xr3:uid="{00000000-0010-0000-0000-0000552C0000}" name="Column11336"/>
    <tableColumn id="11350" xr3:uid="{00000000-0010-0000-0000-0000562C0000}" name="Column11337"/>
    <tableColumn id="11351" xr3:uid="{00000000-0010-0000-0000-0000572C0000}" name="Column11338"/>
    <tableColumn id="11352" xr3:uid="{00000000-0010-0000-0000-0000582C0000}" name="Column11339"/>
    <tableColumn id="11353" xr3:uid="{00000000-0010-0000-0000-0000592C0000}" name="Column11340"/>
    <tableColumn id="11354" xr3:uid="{00000000-0010-0000-0000-00005A2C0000}" name="Column11341"/>
    <tableColumn id="11355" xr3:uid="{00000000-0010-0000-0000-00005B2C0000}" name="Column11342"/>
    <tableColumn id="11356" xr3:uid="{00000000-0010-0000-0000-00005C2C0000}" name="Column11343"/>
    <tableColumn id="11357" xr3:uid="{00000000-0010-0000-0000-00005D2C0000}" name="Column11344"/>
    <tableColumn id="11358" xr3:uid="{00000000-0010-0000-0000-00005E2C0000}" name="Column11345"/>
    <tableColumn id="11359" xr3:uid="{00000000-0010-0000-0000-00005F2C0000}" name="Column11346"/>
    <tableColumn id="11360" xr3:uid="{00000000-0010-0000-0000-0000602C0000}" name="Column11347"/>
    <tableColumn id="11361" xr3:uid="{00000000-0010-0000-0000-0000612C0000}" name="Column11348"/>
    <tableColumn id="11362" xr3:uid="{00000000-0010-0000-0000-0000622C0000}" name="Column11349"/>
    <tableColumn id="11363" xr3:uid="{00000000-0010-0000-0000-0000632C0000}" name="Column11350"/>
    <tableColumn id="11364" xr3:uid="{00000000-0010-0000-0000-0000642C0000}" name="Column11351"/>
    <tableColumn id="11365" xr3:uid="{00000000-0010-0000-0000-0000652C0000}" name="Column11352"/>
    <tableColumn id="11366" xr3:uid="{00000000-0010-0000-0000-0000662C0000}" name="Column11353"/>
    <tableColumn id="11367" xr3:uid="{00000000-0010-0000-0000-0000672C0000}" name="Column11354"/>
    <tableColumn id="11368" xr3:uid="{00000000-0010-0000-0000-0000682C0000}" name="Column11355"/>
    <tableColumn id="11369" xr3:uid="{00000000-0010-0000-0000-0000692C0000}" name="Column11356"/>
    <tableColumn id="11370" xr3:uid="{00000000-0010-0000-0000-00006A2C0000}" name="Column11357"/>
    <tableColumn id="11371" xr3:uid="{00000000-0010-0000-0000-00006B2C0000}" name="Column11358"/>
    <tableColumn id="11372" xr3:uid="{00000000-0010-0000-0000-00006C2C0000}" name="Column11359"/>
    <tableColumn id="11373" xr3:uid="{00000000-0010-0000-0000-00006D2C0000}" name="Column11360"/>
    <tableColumn id="11374" xr3:uid="{00000000-0010-0000-0000-00006E2C0000}" name="Column11361"/>
    <tableColumn id="11375" xr3:uid="{00000000-0010-0000-0000-00006F2C0000}" name="Column11362"/>
    <tableColumn id="11376" xr3:uid="{00000000-0010-0000-0000-0000702C0000}" name="Column11363"/>
    <tableColumn id="11377" xr3:uid="{00000000-0010-0000-0000-0000712C0000}" name="Column11364"/>
    <tableColumn id="11378" xr3:uid="{00000000-0010-0000-0000-0000722C0000}" name="Column11365"/>
    <tableColumn id="11379" xr3:uid="{00000000-0010-0000-0000-0000732C0000}" name="Column11366"/>
    <tableColumn id="11380" xr3:uid="{00000000-0010-0000-0000-0000742C0000}" name="Column11367"/>
    <tableColumn id="11381" xr3:uid="{00000000-0010-0000-0000-0000752C0000}" name="Column11368"/>
    <tableColumn id="11382" xr3:uid="{00000000-0010-0000-0000-0000762C0000}" name="Column11369"/>
    <tableColumn id="11383" xr3:uid="{00000000-0010-0000-0000-0000772C0000}" name="Column11370"/>
    <tableColumn id="11384" xr3:uid="{00000000-0010-0000-0000-0000782C0000}" name="Column11371"/>
    <tableColumn id="11385" xr3:uid="{00000000-0010-0000-0000-0000792C0000}" name="Column11372"/>
    <tableColumn id="11386" xr3:uid="{00000000-0010-0000-0000-00007A2C0000}" name="Column11373"/>
    <tableColumn id="11387" xr3:uid="{00000000-0010-0000-0000-00007B2C0000}" name="Column11374"/>
    <tableColumn id="11388" xr3:uid="{00000000-0010-0000-0000-00007C2C0000}" name="Column11375"/>
    <tableColumn id="11389" xr3:uid="{00000000-0010-0000-0000-00007D2C0000}" name="Column11376"/>
    <tableColumn id="11390" xr3:uid="{00000000-0010-0000-0000-00007E2C0000}" name="Column11377"/>
    <tableColumn id="11391" xr3:uid="{00000000-0010-0000-0000-00007F2C0000}" name="Column11378"/>
    <tableColumn id="11392" xr3:uid="{00000000-0010-0000-0000-0000802C0000}" name="Column11379"/>
    <tableColumn id="11393" xr3:uid="{00000000-0010-0000-0000-0000812C0000}" name="Column11380"/>
    <tableColumn id="11394" xr3:uid="{00000000-0010-0000-0000-0000822C0000}" name="Column11381"/>
    <tableColumn id="11395" xr3:uid="{00000000-0010-0000-0000-0000832C0000}" name="Column11382"/>
    <tableColumn id="11396" xr3:uid="{00000000-0010-0000-0000-0000842C0000}" name="Column11383"/>
    <tableColumn id="11397" xr3:uid="{00000000-0010-0000-0000-0000852C0000}" name="Column11384"/>
    <tableColumn id="11398" xr3:uid="{00000000-0010-0000-0000-0000862C0000}" name="Column11385"/>
    <tableColumn id="11399" xr3:uid="{00000000-0010-0000-0000-0000872C0000}" name="Column11386"/>
    <tableColumn id="11400" xr3:uid="{00000000-0010-0000-0000-0000882C0000}" name="Column11387"/>
    <tableColumn id="11401" xr3:uid="{00000000-0010-0000-0000-0000892C0000}" name="Column11388"/>
    <tableColumn id="11402" xr3:uid="{00000000-0010-0000-0000-00008A2C0000}" name="Column11389"/>
    <tableColumn id="11403" xr3:uid="{00000000-0010-0000-0000-00008B2C0000}" name="Column11390"/>
    <tableColumn id="11404" xr3:uid="{00000000-0010-0000-0000-00008C2C0000}" name="Column11391"/>
    <tableColumn id="11405" xr3:uid="{00000000-0010-0000-0000-00008D2C0000}" name="Column11392"/>
    <tableColumn id="11406" xr3:uid="{00000000-0010-0000-0000-00008E2C0000}" name="Column11393"/>
    <tableColumn id="11407" xr3:uid="{00000000-0010-0000-0000-00008F2C0000}" name="Column11394"/>
    <tableColumn id="11408" xr3:uid="{00000000-0010-0000-0000-0000902C0000}" name="Column11395"/>
    <tableColumn id="11409" xr3:uid="{00000000-0010-0000-0000-0000912C0000}" name="Column11396"/>
    <tableColumn id="11410" xr3:uid="{00000000-0010-0000-0000-0000922C0000}" name="Column11397"/>
    <tableColumn id="11411" xr3:uid="{00000000-0010-0000-0000-0000932C0000}" name="Column11398"/>
    <tableColumn id="11412" xr3:uid="{00000000-0010-0000-0000-0000942C0000}" name="Column11399"/>
    <tableColumn id="11413" xr3:uid="{00000000-0010-0000-0000-0000952C0000}" name="Column11400"/>
    <tableColumn id="11414" xr3:uid="{00000000-0010-0000-0000-0000962C0000}" name="Column11401"/>
    <tableColumn id="11415" xr3:uid="{00000000-0010-0000-0000-0000972C0000}" name="Column11402"/>
    <tableColumn id="11416" xr3:uid="{00000000-0010-0000-0000-0000982C0000}" name="Column11403"/>
    <tableColumn id="11417" xr3:uid="{00000000-0010-0000-0000-0000992C0000}" name="Column11404"/>
    <tableColumn id="11418" xr3:uid="{00000000-0010-0000-0000-00009A2C0000}" name="Column11405"/>
    <tableColumn id="11419" xr3:uid="{00000000-0010-0000-0000-00009B2C0000}" name="Column11406"/>
    <tableColumn id="11420" xr3:uid="{00000000-0010-0000-0000-00009C2C0000}" name="Column11407"/>
    <tableColumn id="11421" xr3:uid="{00000000-0010-0000-0000-00009D2C0000}" name="Column11408"/>
    <tableColumn id="11422" xr3:uid="{00000000-0010-0000-0000-00009E2C0000}" name="Column11409"/>
    <tableColumn id="11423" xr3:uid="{00000000-0010-0000-0000-00009F2C0000}" name="Column11410"/>
    <tableColumn id="11424" xr3:uid="{00000000-0010-0000-0000-0000A02C0000}" name="Column11411"/>
    <tableColumn id="11425" xr3:uid="{00000000-0010-0000-0000-0000A12C0000}" name="Column11412"/>
    <tableColumn id="11426" xr3:uid="{00000000-0010-0000-0000-0000A22C0000}" name="Column11413"/>
    <tableColumn id="11427" xr3:uid="{00000000-0010-0000-0000-0000A32C0000}" name="Column11414"/>
    <tableColumn id="11428" xr3:uid="{00000000-0010-0000-0000-0000A42C0000}" name="Column11415"/>
    <tableColumn id="11429" xr3:uid="{00000000-0010-0000-0000-0000A52C0000}" name="Column11416"/>
    <tableColumn id="11430" xr3:uid="{00000000-0010-0000-0000-0000A62C0000}" name="Column11417"/>
    <tableColumn id="11431" xr3:uid="{00000000-0010-0000-0000-0000A72C0000}" name="Column11418"/>
    <tableColumn id="11432" xr3:uid="{00000000-0010-0000-0000-0000A82C0000}" name="Column11419"/>
    <tableColumn id="11433" xr3:uid="{00000000-0010-0000-0000-0000A92C0000}" name="Column11420"/>
    <tableColumn id="11434" xr3:uid="{00000000-0010-0000-0000-0000AA2C0000}" name="Column11421"/>
    <tableColumn id="11435" xr3:uid="{00000000-0010-0000-0000-0000AB2C0000}" name="Column11422"/>
    <tableColumn id="11436" xr3:uid="{00000000-0010-0000-0000-0000AC2C0000}" name="Column11423"/>
    <tableColumn id="11437" xr3:uid="{00000000-0010-0000-0000-0000AD2C0000}" name="Column11424"/>
    <tableColumn id="11438" xr3:uid="{00000000-0010-0000-0000-0000AE2C0000}" name="Column11425"/>
    <tableColumn id="11439" xr3:uid="{00000000-0010-0000-0000-0000AF2C0000}" name="Column11426"/>
    <tableColumn id="11440" xr3:uid="{00000000-0010-0000-0000-0000B02C0000}" name="Column11427"/>
    <tableColumn id="11441" xr3:uid="{00000000-0010-0000-0000-0000B12C0000}" name="Column11428"/>
    <tableColumn id="11442" xr3:uid="{00000000-0010-0000-0000-0000B22C0000}" name="Column11429"/>
    <tableColumn id="11443" xr3:uid="{00000000-0010-0000-0000-0000B32C0000}" name="Column11430"/>
    <tableColumn id="11444" xr3:uid="{00000000-0010-0000-0000-0000B42C0000}" name="Column11431"/>
    <tableColumn id="11445" xr3:uid="{00000000-0010-0000-0000-0000B52C0000}" name="Column11432"/>
    <tableColumn id="11446" xr3:uid="{00000000-0010-0000-0000-0000B62C0000}" name="Column11433"/>
    <tableColumn id="11447" xr3:uid="{00000000-0010-0000-0000-0000B72C0000}" name="Column11434"/>
    <tableColumn id="11448" xr3:uid="{00000000-0010-0000-0000-0000B82C0000}" name="Column11435"/>
    <tableColumn id="11449" xr3:uid="{00000000-0010-0000-0000-0000B92C0000}" name="Column11436"/>
    <tableColumn id="11450" xr3:uid="{00000000-0010-0000-0000-0000BA2C0000}" name="Column11437"/>
    <tableColumn id="11451" xr3:uid="{00000000-0010-0000-0000-0000BB2C0000}" name="Column11438"/>
    <tableColumn id="11452" xr3:uid="{00000000-0010-0000-0000-0000BC2C0000}" name="Column11439"/>
    <tableColumn id="11453" xr3:uid="{00000000-0010-0000-0000-0000BD2C0000}" name="Column11440"/>
    <tableColumn id="11454" xr3:uid="{00000000-0010-0000-0000-0000BE2C0000}" name="Column11441"/>
    <tableColumn id="11455" xr3:uid="{00000000-0010-0000-0000-0000BF2C0000}" name="Column11442"/>
    <tableColumn id="11456" xr3:uid="{00000000-0010-0000-0000-0000C02C0000}" name="Column11443"/>
    <tableColumn id="11457" xr3:uid="{00000000-0010-0000-0000-0000C12C0000}" name="Column11444"/>
    <tableColumn id="11458" xr3:uid="{00000000-0010-0000-0000-0000C22C0000}" name="Column11445"/>
    <tableColumn id="11459" xr3:uid="{00000000-0010-0000-0000-0000C32C0000}" name="Column11446"/>
    <tableColumn id="11460" xr3:uid="{00000000-0010-0000-0000-0000C42C0000}" name="Column11447"/>
    <tableColumn id="11461" xr3:uid="{00000000-0010-0000-0000-0000C52C0000}" name="Column11448"/>
    <tableColumn id="11462" xr3:uid="{00000000-0010-0000-0000-0000C62C0000}" name="Column11449"/>
    <tableColumn id="11463" xr3:uid="{00000000-0010-0000-0000-0000C72C0000}" name="Column11450"/>
    <tableColumn id="11464" xr3:uid="{00000000-0010-0000-0000-0000C82C0000}" name="Column11451"/>
    <tableColumn id="11465" xr3:uid="{00000000-0010-0000-0000-0000C92C0000}" name="Column11452"/>
    <tableColumn id="11466" xr3:uid="{00000000-0010-0000-0000-0000CA2C0000}" name="Column11453"/>
    <tableColumn id="11467" xr3:uid="{00000000-0010-0000-0000-0000CB2C0000}" name="Column11454"/>
    <tableColumn id="11468" xr3:uid="{00000000-0010-0000-0000-0000CC2C0000}" name="Column11455"/>
    <tableColumn id="11469" xr3:uid="{00000000-0010-0000-0000-0000CD2C0000}" name="Column11456"/>
    <tableColumn id="11470" xr3:uid="{00000000-0010-0000-0000-0000CE2C0000}" name="Column11457"/>
    <tableColumn id="11471" xr3:uid="{00000000-0010-0000-0000-0000CF2C0000}" name="Column11458"/>
    <tableColumn id="11472" xr3:uid="{00000000-0010-0000-0000-0000D02C0000}" name="Column11459"/>
    <tableColumn id="11473" xr3:uid="{00000000-0010-0000-0000-0000D12C0000}" name="Column11460"/>
    <tableColumn id="11474" xr3:uid="{00000000-0010-0000-0000-0000D22C0000}" name="Column11461"/>
    <tableColumn id="11475" xr3:uid="{00000000-0010-0000-0000-0000D32C0000}" name="Column11462"/>
    <tableColumn id="11476" xr3:uid="{00000000-0010-0000-0000-0000D42C0000}" name="Column11463"/>
    <tableColumn id="11477" xr3:uid="{00000000-0010-0000-0000-0000D52C0000}" name="Column11464"/>
    <tableColumn id="11478" xr3:uid="{00000000-0010-0000-0000-0000D62C0000}" name="Column11465"/>
    <tableColumn id="11479" xr3:uid="{00000000-0010-0000-0000-0000D72C0000}" name="Column11466"/>
    <tableColumn id="11480" xr3:uid="{00000000-0010-0000-0000-0000D82C0000}" name="Column11467"/>
    <tableColumn id="11481" xr3:uid="{00000000-0010-0000-0000-0000D92C0000}" name="Column11468"/>
    <tableColumn id="11482" xr3:uid="{00000000-0010-0000-0000-0000DA2C0000}" name="Column11469"/>
    <tableColumn id="11483" xr3:uid="{00000000-0010-0000-0000-0000DB2C0000}" name="Column11470"/>
    <tableColumn id="11484" xr3:uid="{00000000-0010-0000-0000-0000DC2C0000}" name="Column11471"/>
    <tableColumn id="11485" xr3:uid="{00000000-0010-0000-0000-0000DD2C0000}" name="Column11472"/>
    <tableColumn id="11486" xr3:uid="{00000000-0010-0000-0000-0000DE2C0000}" name="Column11473"/>
    <tableColumn id="11487" xr3:uid="{00000000-0010-0000-0000-0000DF2C0000}" name="Column11474"/>
    <tableColumn id="11488" xr3:uid="{00000000-0010-0000-0000-0000E02C0000}" name="Column11475"/>
    <tableColumn id="11489" xr3:uid="{00000000-0010-0000-0000-0000E12C0000}" name="Column11476"/>
    <tableColumn id="11490" xr3:uid="{00000000-0010-0000-0000-0000E22C0000}" name="Column11477"/>
    <tableColumn id="11491" xr3:uid="{00000000-0010-0000-0000-0000E32C0000}" name="Column11478"/>
    <tableColumn id="11492" xr3:uid="{00000000-0010-0000-0000-0000E42C0000}" name="Column11479"/>
    <tableColumn id="11493" xr3:uid="{00000000-0010-0000-0000-0000E52C0000}" name="Column11480"/>
    <tableColumn id="11494" xr3:uid="{00000000-0010-0000-0000-0000E62C0000}" name="Column11481"/>
    <tableColumn id="11495" xr3:uid="{00000000-0010-0000-0000-0000E72C0000}" name="Column11482"/>
    <tableColumn id="11496" xr3:uid="{00000000-0010-0000-0000-0000E82C0000}" name="Column11483"/>
    <tableColumn id="11497" xr3:uid="{00000000-0010-0000-0000-0000E92C0000}" name="Column11484"/>
    <tableColumn id="11498" xr3:uid="{00000000-0010-0000-0000-0000EA2C0000}" name="Column11485"/>
    <tableColumn id="11499" xr3:uid="{00000000-0010-0000-0000-0000EB2C0000}" name="Column11486"/>
    <tableColumn id="11500" xr3:uid="{00000000-0010-0000-0000-0000EC2C0000}" name="Column11487"/>
    <tableColumn id="11501" xr3:uid="{00000000-0010-0000-0000-0000ED2C0000}" name="Column11488"/>
    <tableColumn id="11502" xr3:uid="{00000000-0010-0000-0000-0000EE2C0000}" name="Column11489"/>
    <tableColumn id="11503" xr3:uid="{00000000-0010-0000-0000-0000EF2C0000}" name="Column11490"/>
    <tableColumn id="11504" xr3:uid="{00000000-0010-0000-0000-0000F02C0000}" name="Column11491"/>
    <tableColumn id="11505" xr3:uid="{00000000-0010-0000-0000-0000F12C0000}" name="Column11492"/>
    <tableColumn id="11506" xr3:uid="{00000000-0010-0000-0000-0000F22C0000}" name="Column11493"/>
    <tableColumn id="11507" xr3:uid="{00000000-0010-0000-0000-0000F32C0000}" name="Column11494"/>
    <tableColumn id="11508" xr3:uid="{00000000-0010-0000-0000-0000F42C0000}" name="Column11495"/>
    <tableColumn id="11509" xr3:uid="{00000000-0010-0000-0000-0000F52C0000}" name="Column11496"/>
    <tableColumn id="11510" xr3:uid="{00000000-0010-0000-0000-0000F62C0000}" name="Column11497"/>
    <tableColumn id="11511" xr3:uid="{00000000-0010-0000-0000-0000F72C0000}" name="Column11498"/>
    <tableColumn id="11512" xr3:uid="{00000000-0010-0000-0000-0000F82C0000}" name="Column11499"/>
    <tableColumn id="11513" xr3:uid="{00000000-0010-0000-0000-0000F92C0000}" name="Column11500"/>
    <tableColumn id="11514" xr3:uid="{00000000-0010-0000-0000-0000FA2C0000}" name="Column11501"/>
    <tableColumn id="11515" xr3:uid="{00000000-0010-0000-0000-0000FB2C0000}" name="Column11502"/>
    <tableColumn id="11516" xr3:uid="{00000000-0010-0000-0000-0000FC2C0000}" name="Column11503"/>
    <tableColumn id="11517" xr3:uid="{00000000-0010-0000-0000-0000FD2C0000}" name="Column11504"/>
    <tableColumn id="11518" xr3:uid="{00000000-0010-0000-0000-0000FE2C0000}" name="Column11505"/>
    <tableColumn id="11519" xr3:uid="{00000000-0010-0000-0000-0000FF2C0000}" name="Column11506"/>
    <tableColumn id="11520" xr3:uid="{00000000-0010-0000-0000-0000002D0000}" name="Column11507"/>
    <tableColumn id="11521" xr3:uid="{00000000-0010-0000-0000-0000012D0000}" name="Column11508"/>
    <tableColumn id="11522" xr3:uid="{00000000-0010-0000-0000-0000022D0000}" name="Column11509"/>
    <tableColumn id="11523" xr3:uid="{00000000-0010-0000-0000-0000032D0000}" name="Column11510"/>
    <tableColumn id="11524" xr3:uid="{00000000-0010-0000-0000-0000042D0000}" name="Column11511"/>
    <tableColumn id="11525" xr3:uid="{00000000-0010-0000-0000-0000052D0000}" name="Column11512"/>
    <tableColumn id="11526" xr3:uid="{00000000-0010-0000-0000-0000062D0000}" name="Column11513"/>
    <tableColumn id="11527" xr3:uid="{00000000-0010-0000-0000-0000072D0000}" name="Column11514"/>
    <tableColumn id="11528" xr3:uid="{00000000-0010-0000-0000-0000082D0000}" name="Column11515"/>
    <tableColumn id="11529" xr3:uid="{00000000-0010-0000-0000-0000092D0000}" name="Column11516"/>
    <tableColumn id="11530" xr3:uid="{00000000-0010-0000-0000-00000A2D0000}" name="Column11517"/>
    <tableColumn id="11531" xr3:uid="{00000000-0010-0000-0000-00000B2D0000}" name="Column11518"/>
    <tableColumn id="11532" xr3:uid="{00000000-0010-0000-0000-00000C2D0000}" name="Column11519"/>
    <tableColumn id="11533" xr3:uid="{00000000-0010-0000-0000-00000D2D0000}" name="Column11520"/>
    <tableColumn id="11534" xr3:uid="{00000000-0010-0000-0000-00000E2D0000}" name="Column11521"/>
    <tableColumn id="11535" xr3:uid="{00000000-0010-0000-0000-00000F2D0000}" name="Column11522"/>
    <tableColumn id="11536" xr3:uid="{00000000-0010-0000-0000-0000102D0000}" name="Column11523"/>
    <tableColumn id="11537" xr3:uid="{00000000-0010-0000-0000-0000112D0000}" name="Column11524"/>
    <tableColumn id="11538" xr3:uid="{00000000-0010-0000-0000-0000122D0000}" name="Column11525"/>
    <tableColumn id="11539" xr3:uid="{00000000-0010-0000-0000-0000132D0000}" name="Column11526"/>
    <tableColumn id="11540" xr3:uid="{00000000-0010-0000-0000-0000142D0000}" name="Column11527"/>
    <tableColumn id="11541" xr3:uid="{00000000-0010-0000-0000-0000152D0000}" name="Column11528"/>
    <tableColumn id="11542" xr3:uid="{00000000-0010-0000-0000-0000162D0000}" name="Column11529"/>
    <tableColumn id="11543" xr3:uid="{00000000-0010-0000-0000-0000172D0000}" name="Column11530"/>
    <tableColumn id="11544" xr3:uid="{00000000-0010-0000-0000-0000182D0000}" name="Column11531"/>
    <tableColumn id="11545" xr3:uid="{00000000-0010-0000-0000-0000192D0000}" name="Column11532"/>
    <tableColumn id="11546" xr3:uid="{00000000-0010-0000-0000-00001A2D0000}" name="Column11533"/>
    <tableColumn id="11547" xr3:uid="{00000000-0010-0000-0000-00001B2D0000}" name="Column11534"/>
    <tableColumn id="11548" xr3:uid="{00000000-0010-0000-0000-00001C2D0000}" name="Column11535"/>
    <tableColumn id="11549" xr3:uid="{00000000-0010-0000-0000-00001D2D0000}" name="Column11536"/>
    <tableColumn id="11550" xr3:uid="{00000000-0010-0000-0000-00001E2D0000}" name="Column11537"/>
    <tableColumn id="11551" xr3:uid="{00000000-0010-0000-0000-00001F2D0000}" name="Column11538"/>
    <tableColumn id="11552" xr3:uid="{00000000-0010-0000-0000-0000202D0000}" name="Column11539"/>
    <tableColumn id="11553" xr3:uid="{00000000-0010-0000-0000-0000212D0000}" name="Column11540"/>
    <tableColumn id="11554" xr3:uid="{00000000-0010-0000-0000-0000222D0000}" name="Column11541"/>
    <tableColumn id="11555" xr3:uid="{00000000-0010-0000-0000-0000232D0000}" name="Column11542"/>
    <tableColumn id="11556" xr3:uid="{00000000-0010-0000-0000-0000242D0000}" name="Column11543"/>
    <tableColumn id="11557" xr3:uid="{00000000-0010-0000-0000-0000252D0000}" name="Column11544"/>
    <tableColumn id="11558" xr3:uid="{00000000-0010-0000-0000-0000262D0000}" name="Column11545"/>
    <tableColumn id="11559" xr3:uid="{00000000-0010-0000-0000-0000272D0000}" name="Column11546"/>
    <tableColumn id="11560" xr3:uid="{00000000-0010-0000-0000-0000282D0000}" name="Column11547"/>
    <tableColumn id="11561" xr3:uid="{00000000-0010-0000-0000-0000292D0000}" name="Column11548"/>
    <tableColumn id="11562" xr3:uid="{00000000-0010-0000-0000-00002A2D0000}" name="Column11549"/>
    <tableColumn id="11563" xr3:uid="{00000000-0010-0000-0000-00002B2D0000}" name="Column11550"/>
    <tableColumn id="11564" xr3:uid="{00000000-0010-0000-0000-00002C2D0000}" name="Column11551"/>
    <tableColumn id="11565" xr3:uid="{00000000-0010-0000-0000-00002D2D0000}" name="Column11552"/>
    <tableColumn id="11566" xr3:uid="{00000000-0010-0000-0000-00002E2D0000}" name="Column11553"/>
    <tableColumn id="11567" xr3:uid="{00000000-0010-0000-0000-00002F2D0000}" name="Column11554"/>
    <tableColumn id="11568" xr3:uid="{00000000-0010-0000-0000-0000302D0000}" name="Column11555"/>
    <tableColumn id="11569" xr3:uid="{00000000-0010-0000-0000-0000312D0000}" name="Column11556"/>
    <tableColumn id="11570" xr3:uid="{00000000-0010-0000-0000-0000322D0000}" name="Column11557"/>
    <tableColumn id="11571" xr3:uid="{00000000-0010-0000-0000-0000332D0000}" name="Column11558"/>
    <tableColumn id="11572" xr3:uid="{00000000-0010-0000-0000-0000342D0000}" name="Column11559"/>
    <tableColumn id="11573" xr3:uid="{00000000-0010-0000-0000-0000352D0000}" name="Column11560"/>
    <tableColumn id="11574" xr3:uid="{00000000-0010-0000-0000-0000362D0000}" name="Column11561"/>
    <tableColumn id="11575" xr3:uid="{00000000-0010-0000-0000-0000372D0000}" name="Column11562"/>
    <tableColumn id="11576" xr3:uid="{00000000-0010-0000-0000-0000382D0000}" name="Column11563"/>
    <tableColumn id="11577" xr3:uid="{00000000-0010-0000-0000-0000392D0000}" name="Column11564"/>
    <tableColumn id="11578" xr3:uid="{00000000-0010-0000-0000-00003A2D0000}" name="Column11565"/>
    <tableColumn id="11579" xr3:uid="{00000000-0010-0000-0000-00003B2D0000}" name="Column11566"/>
    <tableColumn id="11580" xr3:uid="{00000000-0010-0000-0000-00003C2D0000}" name="Column11567"/>
    <tableColumn id="11581" xr3:uid="{00000000-0010-0000-0000-00003D2D0000}" name="Column11568"/>
    <tableColumn id="11582" xr3:uid="{00000000-0010-0000-0000-00003E2D0000}" name="Column11569"/>
    <tableColumn id="11583" xr3:uid="{00000000-0010-0000-0000-00003F2D0000}" name="Column11570"/>
    <tableColumn id="11584" xr3:uid="{00000000-0010-0000-0000-0000402D0000}" name="Column11571"/>
    <tableColumn id="11585" xr3:uid="{00000000-0010-0000-0000-0000412D0000}" name="Column11572"/>
    <tableColumn id="11586" xr3:uid="{00000000-0010-0000-0000-0000422D0000}" name="Column11573"/>
    <tableColumn id="11587" xr3:uid="{00000000-0010-0000-0000-0000432D0000}" name="Column11574"/>
    <tableColumn id="11588" xr3:uid="{00000000-0010-0000-0000-0000442D0000}" name="Column11575"/>
    <tableColumn id="11589" xr3:uid="{00000000-0010-0000-0000-0000452D0000}" name="Column11576"/>
    <tableColumn id="11590" xr3:uid="{00000000-0010-0000-0000-0000462D0000}" name="Column11577"/>
    <tableColumn id="11591" xr3:uid="{00000000-0010-0000-0000-0000472D0000}" name="Column11578"/>
    <tableColumn id="11592" xr3:uid="{00000000-0010-0000-0000-0000482D0000}" name="Column11579"/>
    <tableColumn id="11593" xr3:uid="{00000000-0010-0000-0000-0000492D0000}" name="Column11580"/>
    <tableColumn id="11594" xr3:uid="{00000000-0010-0000-0000-00004A2D0000}" name="Column11581"/>
    <tableColumn id="11595" xr3:uid="{00000000-0010-0000-0000-00004B2D0000}" name="Column11582"/>
    <tableColumn id="11596" xr3:uid="{00000000-0010-0000-0000-00004C2D0000}" name="Column11583"/>
    <tableColumn id="11597" xr3:uid="{00000000-0010-0000-0000-00004D2D0000}" name="Column11584"/>
    <tableColumn id="11598" xr3:uid="{00000000-0010-0000-0000-00004E2D0000}" name="Column11585"/>
    <tableColumn id="11599" xr3:uid="{00000000-0010-0000-0000-00004F2D0000}" name="Column11586"/>
    <tableColumn id="11600" xr3:uid="{00000000-0010-0000-0000-0000502D0000}" name="Column11587"/>
    <tableColumn id="11601" xr3:uid="{00000000-0010-0000-0000-0000512D0000}" name="Column11588"/>
    <tableColumn id="11602" xr3:uid="{00000000-0010-0000-0000-0000522D0000}" name="Column11589"/>
    <tableColumn id="11603" xr3:uid="{00000000-0010-0000-0000-0000532D0000}" name="Column11590"/>
    <tableColumn id="11604" xr3:uid="{00000000-0010-0000-0000-0000542D0000}" name="Column11591"/>
    <tableColumn id="11605" xr3:uid="{00000000-0010-0000-0000-0000552D0000}" name="Column11592"/>
    <tableColumn id="11606" xr3:uid="{00000000-0010-0000-0000-0000562D0000}" name="Column11593"/>
    <tableColumn id="11607" xr3:uid="{00000000-0010-0000-0000-0000572D0000}" name="Column11594"/>
    <tableColumn id="11608" xr3:uid="{00000000-0010-0000-0000-0000582D0000}" name="Column11595"/>
    <tableColumn id="11609" xr3:uid="{00000000-0010-0000-0000-0000592D0000}" name="Column11596"/>
    <tableColumn id="11610" xr3:uid="{00000000-0010-0000-0000-00005A2D0000}" name="Column11597"/>
    <tableColumn id="11611" xr3:uid="{00000000-0010-0000-0000-00005B2D0000}" name="Column11598"/>
    <tableColumn id="11612" xr3:uid="{00000000-0010-0000-0000-00005C2D0000}" name="Column11599"/>
    <tableColumn id="11613" xr3:uid="{00000000-0010-0000-0000-00005D2D0000}" name="Column11600"/>
    <tableColumn id="11614" xr3:uid="{00000000-0010-0000-0000-00005E2D0000}" name="Column11601"/>
    <tableColumn id="11615" xr3:uid="{00000000-0010-0000-0000-00005F2D0000}" name="Column11602"/>
    <tableColumn id="11616" xr3:uid="{00000000-0010-0000-0000-0000602D0000}" name="Column11603"/>
    <tableColumn id="11617" xr3:uid="{00000000-0010-0000-0000-0000612D0000}" name="Column11604"/>
    <tableColumn id="11618" xr3:uid="{00000000-0010-0000-0000-0000622D0000}" name="Column11605"/>
    <tableColumn id="11619" xr3:uid="{00000000-0010-0000-0000-0000632D0000}" name="Column11606"/>
    <tableColumn id="11620" xr3:uid="{00000000-0010-0000-0000-0000642D0000}" name="Column11607"/>
    <tableColumn id="11621" xr3:uid="{00000000-0010-0000-0000-0000652D0000}" name="Column11608"/>
    <tableColumn id="11622" xr3:uid="{00000000-0010-0000-0000-0000662D0000}" name="Column11609"/>
    <tableColumn id="11623" xr3:uid="{00000000-0010-0000-0000-0000672D0000}" name="Column11610"/>
    <tableColumn id="11624" xr3:uid="{00000000-0010-0000-0000-0000682D0000}" name="Column11611"/>
    <tableColumn id="11625" xr3:uid="{00000000-0010-0000-0000-0000692D0000}" name="Column11612"/>
    <tableColumn id="11626" xr3:uid="{00000000-0010-0000-0000-00006A2D0000}" name="Column11613"/>
    <tableColumn id="11627" xr3:uid="{00000000-0010-0000-0000-00006B2D0000}" name="Column11614"/>
    <tableColumn id="11628" xr3:uid="{00000000-0010-0000-0000-00006C2D0000}" name="Column11615"/>
    <tableColumn id="11629" xr3:uid="{00000000-0010-0000-0000-00006D2D0000}" name="Column11616"/>
    <tableColumn id="11630" xr3:uid="{00000000-0010-0000-0000-00006E2D0000}" name="Column11617"/>
    <tableColumn id="11631" xr3:uid="{00000000-0010-0000-0000-00006F2D0000}" name="Column11618"/>
    <tableColumn id="11632" xr3:uid="{00000000-0010-0000-0000-0000702D0000}" name="Column11619"/>
    <tableColumn id="11633" xr3:uid="{00000000-0010-0000-0000-0000712D0000}" name="Column11620"/>
    <tableColumn id="11634" xr3:uid="{00000000-0010-0000-0000-0000722D0000}" name="Column11621"/>
    <tableColumn id="11635" xr3:uid="{00000000-0010-0000-0000-0000732D0000}" name="Column11622"/>
    <tableColumn id="11636" xr3:uid="{00000000-0010-0000-0000-0000742D0000}" name="Column11623"/>
    <tableColumn id="11637" xr3:uid="{00000000-0010-0000-0000-0000752D0000}" name="Column11624"/>
    <tableColumn id="11638" xr3:uid="{00000000-0010-0000-0000-0000762D0000}" name="Column11625"/>
    <tableColumn id="11639" xr3:uid="{00000000-0010-0000-0000-0000772D0000}" name="Column11626"/>
    <tableColumn id="11640" xr3:uid="{00000000-0010-0000-0000-0000782D0000}" name="Column11627"/>
    <tableColumn id="11641" xr3:uid="{00000000-0010-0000-0000-0000792D0000}" name="Column11628"/>
    <tableColumn id="11642" xr3:uid="{00000000-0010-0000-0000-00007A2D0000}" name="Column11629"/>
    <tableColumn id="11643" xr3:uid="{00000000-0010-0000-0000-00007B2D0000}" name="Column11630"/>
    <tableColumn id="11644" xr3:uid="{00000000-0010-0000-0000-00007C2D0000}" name="Column11631"/>
    <tableColumn id="11645" xr3:uid="{00000000-0010-0000-0000-00007D2D0000}" name="Column11632"/>
    <tableColumn id="11646" xr3:uid="{00000000-0010-0000-0000-00007E2D0000}" name="Column11633"/>
    <tableColumn id="11647" xr3:uid="{00000000-0010-0000-0000-00007F2D0000}" name="Column11634"/>
    <tableColumn id="11648" xr3:uid="{00000000-0010-0000-0000-0000802D0000}" name="Column11635"/>
    <tableColumn id="11649" xr3:uid="{00000000-0010-0000-0000-0000812D0000}" name="Column11636"/>
    <tableColumn id="11650" xr3:uid="{00000000-0010-0000-0000-0000822D0000}" name="Column11637"/>
    <tableColumn id="11651" xr3:uid="{00000000-0010-0000-0000-0000832D0000}" name="Column11638"/>
    <tableColumn id="11652" xr3:uid="{00000000-0010-0000-0000-0000842D0000}" name="Column11639"/>
    <tableColumn id="11653" xr3:uid="{00000000-0010-0000-0000-0000852D0000}" name="Column11640"/>
    <tableColumn id="11654" xr3:uid="{00000000-0010-0000-0000-0000862D0000}" name="Column11641"/>
    <tableColumn id="11655" xr3:uid="{00000000-0010-0000-0000-0000872D0000}" name="Column11642"/>
    <tableColumn id="11656" xr3:uid="{00000000-0010-0000-0000-0000882D0000}" name="Column11643"/>
    <tableColumn id="11657" xr3:uid="{00000000-0010-0000-0000-0000892D0000}" name="Column11644"/>
    <tableColumn id="11658" xr3:uid="{00000000-0010-0000-0000-00008A2D0000}" name="Column11645"/>
    <tableColumn id="11659" xr3:uid="{00000000-0010-0000-0000-00008B2D0000}" name="Column11646"/>
    <tableColumn id="11660" xr3:uid="{00000000-0010-0000-0000-00008C2D0000}" name="Column11647"/>
    <tableColumn id="11661" xr3:uid="{00000000-0010-0000-0000-00008D2D0000}" name="Column11648"/>
    <tableColumn id="11662" xr3:uid="{00000000-0010-0000-0000-00008E2D0000}" name="Column11649"/>
    <tableColumn id="11663" xr3:uid="{00000000-0010-0000-0000-00008F2D0000}" name="Column11650"/>
    <tableColumn id="11664" xr3:uid="{00000000-0010-0000-0000-0000902D0000}" name="Column11651"/>
    <tableColumn id="11665" xr3:uid="{00000000-0010-0000-0000-0000912D0000}" name="Column11652"/>
    <tableColumn id="11666" xr3:uid="{00000000-0010-0000-0000-0000922D0000}" name="Column11653"/>
    <tableColumn id="11667" xr3:uid="{00000000-0010-0000-0000-0000932D0000}" name="Column11654"/>
    <tableColumn id="11668" xr3:uid="{00000000-0010-0000-0000-0000942D0000}" name="Column11655"/>
    <tableColumn id="11669" xr3:uid="{00000000-0010-0000-0000-0000952D0000}" name="Column11656"/>
    <tableColumn id="11670" xr3:uid="{00000000-0010-0000-0000-0000962D0000}" name="Column11657"/>
    <tableColumn id="11671" xr3:uid="{00000000-0010-0000-0000-0000972D0000}" name="Column11658"/>
    <tableColumn id="11672" xr3:uid="{00000000-0010-0000-0000-0000982D0000}" name="Column11659"/>
    <tableColumn id="11673" xr3:uid="{00000000-0010-0000-0000-0000992D0000}" name="Column11660"/>
    <tableColumn id="11674" xr3:uid="{00000000-0010-0000-0000-00009A2D0000}" name="Column11661"/>
    <tableColumn id="11675" xr3:uid="{00000000-0010-0000-0000-00009B2D0000}" name="Column11662"/>
    <tableColumn id="11676" xr3:uid="{00000000-0010-0000-0000-00009C2D0000}" name="Column11663"/>
    <tableColumn id="11677" xr3:uid="{00000000-0010-0000-0000-00009D2D0000}" name="Column11664"/>
    <tableColumn id="11678" xr3:uid="{00000000-0010-0000-0000-00009E2D0000}" name="Column11665"/>
    <tableColumn id="11679" xr3:uid="{00000000-0010-0000-0000-00009F2D0000}" name="Column11666"/>
    <tableColumn id="11680" xr3:uid="{00000000-0010-0000-0000-0000A02D0000}" name="Column11667"/>
    <tableColumn id="11681" xr3:uid="{00000000-0010-0000-0000-0000A12D0000}" name="Column11668"/>
    <tableColumn id="11682" xr3:uid="{00000000-0010-0000-0000-0000A22D0000}" name="Column11669"/>
    <tableColumn id="11683" xr3:uid="{00000000-0010-0000-0000-0000A32D0000}" name="Column11670"/>
    <tableColumn id="11684" xr3:uid="{00000000-0010-0000-0000-0000A42D0000}" name="Column11671"/>
    <tableColumn id="11685" xr3:uid="{00000000-0010-0000-0000-0000A52D0000}" name="Column11672"/>
    <tableColumn id="11686" xr3:uid="{00000000-0010-0000-0000-0000A62D0000}" name="Column11673"/>
    <tableColumn id="11687" xr3:uid="{00000000-0010-0000-0000-0000A72D0000}" name="Column11674"/>
    <tableColumn id="11688" xr3:uid="{00000000-0010-0000-0000-0000A82D0000}" name="Column11675"/>
    <tableColumn id="11689" xr3:uid="{00000000-0010-0000-0000-0000A92D0000}" name="Column11676"/>
    <tableColumn id="11690" xr3:uid="{00000000-0010-0000-0000-0000AA2D0000}" name="Column11677"/>
    <tableColumn id="11691" xr3:uid="{00000000-0010-0000-0000-0000AB2D0000}" name="Column11678"/>
    <tableColumn id="11692" xr3:uid="{00000000-0010-0000-0000-0000AC2D0000}" name="Column11679"/>
    <tableColumn id="11693" xr3:uid="{00000000-0010-0000-0000-0000AD2D0000}" name="Column11680"/>
    <tableColumn id="11694" xr3:uid="{00000000-0010-0000-0000-0000AE2D0000}" name="Column11681"/>
    <tableColumn id="11695" xr3:uid="{00000000-0010-0000-0000-0000AF2D0000}" name="Column11682"/>
    <tableColumn id="11696" xr3:uid="{00000000-0010-0000-0000-0000B02D0000}" name="Column11683"/>
    <tableColumn id="11697" xr3:uid="{00000000-0010-0000-0000-0000B12D0000}" name="Column11684"/>
    <tableColumn id="11698" xr3:uid="{00000000-0010-0000-0000-0000B22D0000}" name="Column11685"/>
    <tableColumn id="11699" xr3:uid="{00000000-0010-0000-0000-0000B32D0000}" name="Column11686"/>
    <tableColumn id="11700" xr3:uid="{00000000-0010-0000-0000-0000B42D0000}" name="Column11687"/>
    <tableColumn id="11701" xr3:uid="{00000000-0010-0000-0000-0000B52D0000}" name="Column11688"/>
    <tableColumn id="11702" xr3:uid="{00000000-0010-0000-0000-0000B62D0000}" name="Column11689"/>
    <tableColumn id="11703" xr3:uid="{00000000-0010-0000-0000-0000B72D0000}" name="Column11690"/>
    <tableColumn id="11704" xr3:uid="{00000000-0010-0000-0000-0000B82D0000}" name="Column11691"/>
    <tableColumn id="11705" xr3:uid="{00000000-0010-0000-0000-0000B92D0000}" name="Column11692"/>
    <tableColumn id="11706" xr3:uid="{00000000-0010-0000-0000-0000BA2D0000}" name="Column11693"/>
    <tableColumn id="11707" xr3:uid="{00000000-0010-0000-0000-0000BB2D0000}" name="Column11694"/>
    <tableColumn id="11708" xr3:uid="{00000000-0010-0000-0000-0000BC2D0000}" name="Column11695"/>
    <tableColumn id="11709" xr3:uid="{00000000-0010-0000-0000-0000BD2D0000}" name="Column11696"/>
    <tableColumn id="11710" xr3:uid="{00000000-0010-0000-0000-0000BE2D0000}" name="Column11697"/>
    <tableColumn id="11711" xr3:uid="{00000000-0010-0000-0000-0000BF2D0000}" name="Column11698"/>
    <tableColumn id="11712" xr3:uid="{00000000-0010-0000-0000-0000C02D0000}" name="Column11699"/>
    <tableColumn id="11713" xr3:uid="{00000000-0010-0000-0000-0000C12D0000}" name="Column11700"/>
    <tableColumn id="11714" xr3:uid="{00000000-0010-0000-0000-0000C22D0000}" name="Column11701"/>
    <tableColumn id="11715" xr3:uid="{00000000-0010-0000-0000-0000C32D0000}" name="Column11702"/>
    <tableColumn id="11716" xr3:uid="{00000000-0010-0000-0000-0000C42D0000}" name="Column11703"/>
    <tableColumn id="11717" xr3:uid="{00000000-0010-0000-0000-0000C52D0000}" name="Column11704"/>
    <tableColumn id="11718" xr3:uid="{00000000-0010-0000-0000-0000C62D0000}" name="Column11705"/>
    <tableColumn id="11719" xr3:uid="{00000000-0010-0000-0000-0000C72D0000}" name="Column11706"/>
    <tableColumn id="11720" xr3:uid="{00000000-0010-0000-0000-0000C82D0000}" name="Column11707"/>
    <tableColumn id="11721" xr3:uid="{00000000-0010-0000-0000-0000C92D0000}" name="Column11708"/>
    <tableColumn id="11722" xr3:uid="{00000000-0010-0000-0000-0000CA2D0000}" name="Column11709"/>
    <tableColumn id="11723" xr3:uid="{00000000-0010-0000-0000-0000CB2D0000}" name="Column11710"/>
    <tableColumn id="11724" xr3:uid="{00000000-0010-0000-0000-0000CC2D0000}" name="Column11711"/>
    <tableColumn id="11725" xr3:uid="{00000000-0010-0000-0000-0000CD2D0000}" name="Column11712"/>
    <tableColumn id="11726" xr3:uid="{00000000-0010-0000-0000-0000CE2D0000}" name="Column11713"/>
    <tableColumn id="11727" xr3:uid="{00000000-0010-0000-0000-0000CF2D0000}" name="Column11714"/>
    <tableColumn id="11728" xr3:uid="{00000000-0010-0000-0000-0000D02D0000}" name="Column11715"/>
    <tableColumn id="11729" xr3:uid="{00000000-0010-0000-0000-0000D12D0000}" name="Column11716"/>
    <tableColumn id="11730" xr3:uid="{00000000-0010-0000-0000-0000D22D0000}" name="Column11717"/>
    <tableColumn id="11731" xr3:uid="{00000000-0010-0000-0000-0000D32D0000}" name="Column11718"/>
    <tableColumn id="11732" xr3:uid="{00000000-0010-0000-0000-0000D42D0000}" name="Column11719"/>
    <tableColumn id="11733" xr3:uid="{00000000-0010-0000-0000-0000D52D0000}" name="Column11720"/>
    <tableColumn id="11734" xr3:uid="{00000000-0010-0000-0000-0000D62D0000}" name="Column11721"/>
    <tableColumn id="11735" xr3:uid="{00000000-0010-0000-0000-0000D72D0000}" name="Column11722"/>
    <tableColumn id="11736" xr3:uid="{00000000-0010-0000-0000-0000D82D0000}" name="Column11723"/>
    <tableColumn id="11737" xr3:uid="{00000000-0010-0000-0000-0000D92D0000}" name="Column11724"/>
    <tableColumn id="11738" xr3:uid="{00000000-0010-0000-0000-0000DA2D0000}" name="Column11725"/>
    <tableColumn id="11739" xr3:uid="{00000000-0010-0000-0000-0000DB2D0000}" name="Column11726"/>
    <tableColumn id="11740" xr3:uid="{00000000-0010-0000-0000-0000DC2D0000}" name="Column11727"/>
    <tableColumn id="11741" xr3:uid="{00000000-0010-0000-0000-0000DD2D0000}" name="Column11728"/>
    <tableColumn id="11742" xr3:uid="{00000000-0010-0000-0000-0000DE2D0000}" name="Column11729"/>
    <tableColumn id="11743" xr3:uid="{00000000-0010-0000-0000-0000DF2D0000}" name="Column11730"/>
    <tableColumn id="11744" xr3:uid="{00000000-0010-0000-0000-0000E02D0000}" name="Column11731"/>
    <tableColumn id="11745" xr3:uid="{00000000-0010-0000-0000-0000E12D0000}" name="Column11732"/>
    <tableColumn id="11746" xr3:uid="{00000000-0010-0000-0000-0000E22D0000}" name="Column11733"/>
    <tableColumn id="11747" xr3:uid="{00000000-0010-0000-0000-0000E32D0000}" name="Column11734"/>
    <tableColumn id="11748" xr3:uid="{00000000-0010-0000-0000-0000E42D0000}" name="Column11735"/>
    <tableColumn id="11749" xr3:uid="{00000000-0010-0000-0000-0000E52D0000}" name="Column11736"/>
    <tableColumn id="11750" xr3:uid="{00000000-0010-0000-0000-0000E62D0000}" name="Column11737"/>
    <tableColumn id="11751" xr3:uid="{00000000-0010-0000-0000-0000E72D0000}" name="Column11738"/>
    <tableColumn id="11752" xr3:uid="{00000000-0010-0000-0000-0000E82D0000}" name="Column11739"/>
    <tableColumn id="11753" xr3:uid="{00000000-0010-0000-0000-0000E92D0000}" name="Column11740"/>
    <tableColumn id="11754" xr3:uid="{00000000-0010-0000-0000-0000EA2D0000}" name="Column11741"/>
    <tableColumn id="11755" xr3:uid="{00000000-0010-0000-0000-0000EB2D0000}" name="Column11742"/>
    <tableColumn id="11756" xr3:uid="{00000000-0010-0000-0000-0000EC2D0000}" name="Column11743"/>
    <tableColumn id="11757" xr3:uid="{00000000-0010-0000-0000-0000ED2D0000}" name="Column11744"/>
    <tableColumn id="11758" xr3:uid="{00000000-0010-0000-0000-0000EE2D0000}" name="Column11745"/>
    <tableColumn id="11759" xr3:uid="{00000000-0010-0000-0000-0000EF2D0000}" name="Column11746"/>
    <tableColumn id="11760" xr3:uid="{00000000-0010-0000-0000-0000F02D0000}" name="Column11747"/>
    <tableColumn id="11761" xr3:uid="{00000000-0010-0000-0000-0000F12D0000}" name="Column11748"/>
    <tableColumn id="11762" xr3:uid="{00000000-0010-0000-0000-0000F22D0000}" name="Column11749"/>
    <tableColumn id="11763" xr3:uid="{00000000-0010-0000-0000-0000F32D0000}" name="Column11750"/>
    <tableColumn id="11764" xr3:uid="{00000000-0010-0000-0000-0000F42D0000}" name="Column11751"/>
    <tableColumn id="11765" xr3:uid="{00000000-0010-0000-0000-0000F52D0000}" name="Column11752"/>
    <tableColumn id="11766" xr3:uid="{00000000-0010-0000-0000-0000F62D0000}" name="Column11753"/>
    <tableColumn id="11767" xr3:uid="{00000000-0010-0000-0000-0000F72D0000}" name="Column11754"/>
    <tableColumn id="11768" xr3:uid="{00000000-0010-0000-0000-0000F82D0000}" name="Column11755"/>
    <tableColumn id="11769" xr3:uid="{00000000-0010-0000-0000-0000F92D0000}" name="Column11756"/>
    <tableColumn id="11770" xr3:uid="{00000000-0010-0000-0000-0000FA2D0000}" name="Column11757"/>
    <tableColumn id="11771" xr3:uid="{00000000-0010-0000-0000-0000FB2D0000}" name="Column11758"/>
    <tableColumn id="11772" xr3:uid="{00000000-0010-0000-0000-0000FC2D0000}" name="Column11759"/>
    <tableColumn id="11773" xr3:uid="{00000000-0010-0000-0000-0000FD2D0000}" name="Column11760"/>
    <tableColumn id="11774" xr3:uid="{00000000-0010-0000-0000-0000FE2D0000}" name="Column11761"/>
    <tableColumn id="11775" xr3:uid="{00000000-0010-0000-0000-0000FF2D0000}" name="Column11762"/>
    <tableColumn id="11776" xr3:uid="{00000000-0010-0000-0000-0000002E0000}" name="Column11763"/>
    <tableColumn id="11777" xr3:uid="{00000000-0010-0000-0000-0000012E0000}" name="Column11764"/>
    <tableColumn id="11778" xr3:uid="{00000000-0010-0000-0000-0000022E0000}" name="Column11765"/>
    <tableColumn id="11779" xr3:uid="{00000000-0010-0000-0000-0000032E0000}" name="Column11766"/>
    <tableColumn id="11780" xr3:uid="{00000000-0010-0000-0000-0000042E0000}" name="Column11767"/>
    <tableColumn id="11781" xr3:uid="{00000000-0010-0000-0000-0000052E0000}" name="Column11768"/>
    <tableColumn id="11782" xr3:uid="{00000000-0010-0000-0000-0000062E0000}" name="Column11769"/>
    <tableColumn id="11783" xr3:uid="{00000000-0010-0000-0000-0000072E0000}" name="Column11770"/>
    <tableColumn id="11784" xr3:uid="{00000000-0010-0000-0000-0000082E0000}" name="Column11771"/>
    <tableColumn id="11785" xr3:uid="{00000000-0010-0000-0000-0000092E0000}" name="Column11772"/>
    <tableColumn id="11786" xr3:uid="{00000000-0010-0000-0000-00000A2E0000}" name="Column11773"/>
    <tableColumn id="11787" xr3:uid="{00000000-0010-0000-0000-00000B2E0000}" name="Column11774"/>
    <tableColumn id="11788" xr3:uid="{00000000-0010-0000-0000-00000C2E0000}" name="Column11775"/>
    <tableColumn id="11789" xr3:uid="{00000000-0010-0000-0000-00000D2E0000}" name="Column11776"/>
    <tableColumn id="11790" xr3:uid="{00000000-0010-0000-0000-00000E2E0000}" name="Column11777"/>
    <tableColumn id="11791" xr3:uid="{00000000-0010-0000-0000-00000F2E0000}" name="Column11778"/>
    <tableColumn id="11792" xr3:uid="{00000000-0010-0000-0000-0000102E0000}" name="Column11779"/>
    <tableColumn id="11793" xr3:uid="{00000000-0010-0000-0000-0000112E0000}" name="Column11780"/>
    <tableColumn id="11794" xr3:uid="{00000000-0010-0000-0000-0000122E0000}" name="Column11781"/>
    <tableColumn id="11795" xr3:uid="{00000000-0010-0000-0000-0000132E0000}" name="Column11782"/>
    <tableColumn id="11796" xr3:uid="{00000000-0010-0000-0000-0000142E0000}" name="Column11783"/>
    <tableColumn id="11797" xr3:uid="{00000000-0010-0000-0000-0000152E0000}" name="Column11784"/>
    <tableColumn id="11798" xr3:uid="{00000000-0010-0000-0000-0000162E0000}" name="Column11785"/>
    <tableColumn id="11799" xr3:uid="{00000000-0010-0000-0000-0000172E0000}" name="Column11786"/>
    <tableColumn id="11800" xr3:uid="{00000000-0010-0000-0000-0000182E0000}" name="Column11787"/>
    <tableColumn id="11801" xr3:uid="{00000000-0010-0000-0000-0000192E0000}" name="Column11788"/>
    <tableColumn id="11802" xr3:uid="{00000000-0010-0000-0000-00001A2E0000}" name="Column11789"/>
    <tableColumn id="11803" xr3:uid="{00000000-0010-0000-0000-00001B2E0000}" name="Column11790"/>
    <tableColumn id="11804" xr3:uid="{00000000-0010-0000-0000-00001C2E0000}" name="Column11791"/>
    <tableColumn id="11805" xr3:uid="{00000000-0010-0000-0000-00001D2E0000}" name="Column11792"/>
    <tableColumn id="11806" xr3:uid="{00000000-0010-0000-0000-00001E2E0000}" name="Column11793"/>
    <tableColumn id="11807" xr3:uid="{00000000-0010-0000-0000-00001F2E0000}" name="Column11794"/>
    <tableColumn id="11808" xr3:uid="{00000000-0010-0000-0000-0000202E0000}" name="Column11795"/>
    <tableColumn id="11809" xr3:uid="{00000000-0010-0000-0000-0000212E0000}" name="Column11796"/>
    <tableColumn id="11810" xr3:uid="{00000000-0010-0000-0000-0000222E0000}" name="Column11797"/>
    <tableColumn id="11811" xr3:uid="{00000000-0010-0000-0000-0000232E0000}" name="Column11798"/>
    <tableColumn id="11812" xr3:uid="{00000000-0010-0000-0000-0000242E0000}" name="Column11799"/>
    <tableColumn id="11813" xr3:uid="{00000000-0010-0000-0000-0000252E0000}" name="Column11800"/>
    <tableColumn id="11814" xr3:uid="{00000000-0010-0000-0000-0000262E0000}" name="Column11801"/>
    <tableColumn id="11815" xr3:uid="{00000000-0010-0000-0000-0000272E0000}" name="Column11802"/>
    <tableColumn id="11816" xr3:uid="{00000000-0010-0000-0000-0000282E0000}" name="Column11803"/>
    <tableColumn id="11817" xr3:uid="{00000000-0010-0000-0000-0000292E0000}" name="Column11804"/>
    <tableColumn id="11818" xr3:uid="{00000000-0010-0000-0000-00002A2E0000}" name="Column11805"/>
    <tableColumn id="11819" xr3:uid="{00000000-0010-0000-0000-00002B2E0000}" name="Column11806"/>
    <tableColumn id="11820" xr3:uid="{00000000-0010-0000-0000-00002C2E0000}" name="Column11807"/>
    <tableColumn id="11821" xr3:uid="{00000000-0010-0000-0000-00002D2E0000}" name="Column11808"/>
    <tableColumn id="11822" xr3:uid="{00000000-0010-0000-0000-00002E2E0000}" name="Column11809"/>
    <tableColumn id="11823" xr3:uid="{00000000-0010-0000-0000-00002F2E0000}" name="Column11810"/>
    <tableColumn id="11824" xr3:uid="{00000000-0010-0000-0000-0000302E0000}" name="Column11811"/>
    <tableColumn id="11825" xr3:uid="{00000000-0010-0000-0000-0000312E0000}" name="Column11812"/>
    <tableColumn id="11826" xr3:uid="{00000000-0010-0000-0000-0000322E0000}" name="Column11813"/>
    <tableColumn id="11827" xr3:uid="{00000000-0010-0000-0000-0000332E0000}" name="Column11814"/>
    <tableColumn id="11828" xr3:uid="{00000000-0010-0000-0000-0000342E0000}" name="Column11815"/>
    <tableColumn id="11829" xr3:uid="{00000000-0010-0000-0000-0000352E0000}" name="Column11816"/>
    <tableColumn id="11830" xr3:uid="{00000000-0010-0000-0000-0000362E0000}" name="Column11817"/>
    <tableColumn id="11831" xr3:uid="{00000000-0010-0000-0000-0000372E0000}" name="Column11818"/>
    <tableColumn id="11832" xr3:uid="{00000000-0010-0000-0000-0000382E0000}" name="Column11819"/>
    <tableColumn id="11833" xr3:uid="{00000000-0010-0000-0000-0000392E0000}" name="Column11820"/>
    <tableColumn id="11834" xr3:uid="{00000000-0010-0000-0000-00003A2E0000}" name="Column11821"/>
    <tableColumn id="11835" xr3:uid="{00000000-0010-0000-0000-00003B2E0000}" name="Column11822"/>
    <tableColumn id="11836" xr3:uid="{00000000-0010-0000-0000-00003C2E0000}" name="Column11823"/>
    <tableColumn id="11837" xr3:uid="{00000000-0010-0000-0000-00003D2E0000}" name="Column11824"/>
    <tableColumn id="11838" xr3:uid="{00000000-0010-0000-0000-00003E2E0000}" name="Column11825"/>
    <tableColumn id="11839" xr3:uid="{00000000-0010-0000-0000-00003F2E0000}" name="Column11826"/>
    <tableColumn id="11840" xr3:uid="{00000000-0010-0000-0000-0000402E0000}" name="Column11827"/>
    <tableColumn id="11841" xr3:uid="{00000000-0010-0000-0000-0000412E0000}" name="Column11828"/>
    <tableColumn id="11842" xr3:uid="{00000000-0010-0000-0000-0000422E0000}" name="Column11829"/>
    <tableColumn id="11843" xr3:uid="{00000000-0010-0000-0000-0000432E0000}" name="Column11830"/>
    <tableColumn id="11844" xr3:uid="{00000000-0010-0000-0000-0000442E0000}" name="Column11831"/>
    <tableColumn id="11845" xr3:uid="{00000000-0010-0000-0000-0000452E0000}" name="Column11832"/>
    <tableColumn id="11846" xr3:uid="{00000000-0010-0000-0000-0000462E0000}" name="Column11833"/>
    <tableColumn id="11847" xr3:uid="{00000000-0010-0000-0000-0000472E0000}" name="Column11834"/>
    <tableColumn id="11848" xr3:uid="{00000000-0010-0000-0000-0000482E0000}" name="Column11835"/>
    <tableColumn id="11849" xr3:uid="{00000000-0010-0000-0000-0000492E0000}" name="Column11836"/>
    <tableColumn id="11850" xr3:uid="{00000000-0010-0000-0000-00004A2E0000}" name="Column11837"/>
    <tableColumn id="11851" xr3:uid="{00000000-0010-0000-0000-00004B2E0000}" name="Column11838"/>
    <tableColumn id="11852" xr3:uid="{00000000-0010-0000-0000-00004C2E0000}" name="Column11839"/>
    <tableColumn id="11853" xr3:uid="{00000000-0010-0000-0000-00004D2E0000}" name="Column11840"/>
    <tableColumn id="11854" xr3:uid="{00000000-0010-0000-0000-00004E2E0000}" name="Column11841"/>
    <tableColumn id="11855" xr3:uid="{00000000-0010-0000-0000-00004F2E0000}" name="Column11842"/>
    <tableColumn id="11856" xr3:uid="{00000000-0010-0000-0000-0000502E0000}" name="Column11843"/>
    <tableColumn id="11857" xr3:uid="{00000000-0010-0000-0000-0000512E0000}" name="Column11844"/>
    <tableColumn id="11858" xr3:uid="{00000000-0010-0000-0000-0000522E0000}" name="Column11845"/>
    <tableColumn id="11859" xr3:uid="{00000000-0010-0000-0000-0000532E0000}" name="Column11846"/>
    <tableColumn id="11860" xr3:uid="{00000000-0010-0000-0000-0000542E0000}" name="Column11847"/>
    <tableColumn id="11861" xr3:uid="{00000000-0010-0000-0000-0000552E0000}" name="Column11848"/>
    <tableColumn id="11862" xr3:uid="{00000000-0010-0000-0000-0000562E0000}" name="Column11849"/>
    <tableColumn id="11863" xr3:uid="{00000000-0010-0000-0000-0000572E0000}" name="Column11850"/>
    <tableColumn id="11864" xr3:uid="{00000000-0010-0000-0000-0000582E0000}" name="Column11851"/>
    <tableColumn id="11865" xr3:uid="{00000000-0010-0000-0000-0000592E0000}" name="Column11852"/>
    <tableColumn id="11866" xr3:uid="{00000000-0010-0000-0000-00005A2E0000}" name="Column11853"/>
    <tableColumn id="11867" xr3:uid="{00000000-0010-0000-0000-00005B2E0000}" name="Column11854"/>
    <tableColumn id="11868" xr3:uid="{00000000-0010-0000-0000-00005C2E0000}" name="Column11855"/>
    <tableColumn id="11869" xr3:uid="{00000000-0010-0000-0000-00005D2E0000}" name="Column11856"/>
    <tableColumn id="11870" xr3:uid="{00000000-0010-0000-0000-00005E2E0000}" name="Column11857"/>
    <tableColumn id="11871" xr3:uid="{00000000-0010-0000-0000-00005F2E0000}" name="Column11858"/>
    <tableColumn id="11872" xr3:uid="{00000000-0010-0000-0000-0000602E0000}" name="Column11859"/>
    <tableColumn id="11873" xr3:uid="{00000000-0010-0000-0000-0000612E0000}" name="Column11860"/>
    <tableColumn id="11874" xr3:uid="{00000000-0010-0000-0000-0000622E0000}" name="Column11861"/>
    <tableColumn id="11875" xr3:uid="{00000000-0010-0000-0000-0000632E0000}" name="Column11862"/>
    <tableColumn id="11876" xr3:uid="{00000000-0010-0000-0000-0000642E0000}" name="Column11863"/>
    <tableColumn id="11877" xr3:uid="{00000000-0010-0000-0000-0000652E0000}" name="Column11864"/>
    <tableColumn id="11878" xr3:uid="{00000000-0010-0000-0000-0000662E0000}" name="Column11865"/>
    <tableColumn id="11879" xr3:uid="{00000000-0010-0000-0000-0000672E0000}" name="Column11866"/>
    <tableColumn id="11880" xr3:uid="{00000000-0010-0000-0000-0000682E0000}" name="Column11867"/>
    <tableColumn id="11881" xr3:uid="{00000000-0010-0000-0000-0000692E0000}" name="Column11868"/>
    <tableColumn id="11882" xr3:uid="{00000000-0010-0000-0000-00006A2E0000}" name="Column11869"/>
    <tableColumn id="11883" xr3:uid="{00000000-0010-0000-0000-00006B2E0000}" name="Column11870"/>
    <tableColumn id="11884" xr3:uid="{00000000-0010-0000-0000-00006C2E0000}" name="Column11871"/>
    <tableColumn id="11885" xr3:uid="{00000000-0010-0000-0000-00006D2E0000}" name="Column11872"/>
    <tableColumn id="11886" xr3:uid="{00000000-0010-0000-0000-00006E2E0000}" name="Column11873"/>
    <tableColumn id="11887" xr3:uid="{00000000-0010-0000-0000-00006F2E0000}" name="Column11874"/>
    <tableColumn id="11888" xr3:uid="{00000000-0010-0000-0000-0000702E0000}" name="Column11875"/>
    <tableColumn id="11889" xr3:uid="{00000000-0010-0000-0000-0000712E0000}" name="Column11876"/>
    <tableColumn id="11890" xr3:uid="{00000000-0010-0000-0000-0000722E0000}" name="Column11877"/>
    <tableColumn id="11891" xr3:uid="{00000000-0010-0000-0000-0000732E0000}" name="Column11878"/>
    <tableColumn id="11892" xr3:uid="{00000000-0010-0000-0000-0000742E0000}" name="Column11879"/>
    <tableColumn id="11893" xr3:uid="{00000000-0010-0000-0000-0000752E0000}" name="Column11880"/>
    <tableColumn id="11894" xr3:uid="{00000000-0010-0000-0000-0000762E0000}" name="Column11881"/>
    <tableColumn id="11895" xr3:uid="{00000000-0010-0000-0000-0000772E0000}" name="Column11882"/>
    <tableColumn id="11896" xr3:uid="{00000000-0010-0000-0000-0000782E0000}" name="Column11883"/>
    <tableColumn id="11897" xr3:uid="{00000000-0010-0000-0000-0000792E0000}" name="Column11884"/>
    <tableColumn id="11898" xr3:uid="{00000000-0010-0000-0000-00007A2E0000}" name="Column11885"/>
    <tableColumn id="11899" xr3:uid="{00000000-0010-0000-0000-00007B2E0000}" name="Column11886"/>
    <tableColumn id="11900" xr3:uid="{00000000-0010-0000-0000-00007C2E0000}" name="Column11887"/>
    <tableColumn id="11901" xr3:uid="{00000000-0010-0000-0000-00007D2E0000}" name="Column11888"/>
    <tableColumn id="11902" xr3:uid="{00000000-0010-0000-0000-00007E2E0000}" name="Column11889"/>
    <tableColumn id="11903" xr3:uid="{00000000-0010-0000-0000-00007F2E0000}" name="Column11890"/>
    <tableColumn id="11904" xr3:uid="{00000000-0010-0000-0000-0000802E0000}" name="Column11891"/>
    <tableColumn id="11905" xr3:uid="{00000000-0010-0000-0000-0000812E0000}" name="Column11892"/>
    <tableColumn id="11906" xr3:uid="{00000000-0010-0000-0000-0000822E0000}" name="Column11893"/>
    <tableColumn id="11907" xr3:uid="{00000000-0010-0000-0000-0000832E0000}" name="Column11894"/>
    <tableColumn id="11908" xr3:uid="{00000000-0010-0000-0000-0000842E0000}" name="Column11895"/>
    <tableColumn id="11909" xr3:uid="{00000000-0010-0000-0000-0000852E0000}" name="Column11896"/>
    <tableColumn id="11910" xr3:uid="{00000000-0010-0000-0000-0000862E0000}" name="Column11897"/>
    <tableColumn id="11911" xr3:uid="{00000000-0010-0000-0000-0000872E0000}" name="Column11898"/>
    <tableColumn id="11912" xr3:uid="{00000000-0010-0000-0000-0000882E0000}" name="Column11899"/>
    <tableColumn id="11913" xr3:uid="{00000000-0010-0000-0000-0000892E0000}" name="Column11900"/>
    <tableColumn id="11914" xr3:uid="{00000000-0010-0000-0000-00008A2E0000}" name="Column11901"/>
    <tableColumn id="11915" xr3:uid="{00000000-0010-0000-0000-00008B2E0000}" name="Column11902"/>
    <tableColumn id="11916" xr3:uid="{00000000-0010-0000-0000-00008C2E0000}" name="Column11903"/>
    <tableColumn id="11917" xr3:uid="{00000000-0010-0000-0000-00008D2E0000}" name="Column11904"/>
    <tableColumn id="11918" xr3:uid="{00000000-0010-0000-0000-00008E2E0000}" name="Column11905"/>
    <tableColumn id="11919" xr3:uid="{00000000-0010-0000-0000-00008F2E0000}" name="Column11906"/>
    <tableColumn id="11920" xr3:uid="{00000000-0010-0000-0000-0000902E0000}" name="Column11907"/>
    <tableColumn id="11921" xr3:uid="{00000000-0010-0000-0000-0000912E0000}" name="Column11908"/>
    <tableColumn id="11922" xr3:uid="{00000000-0010-0000-0000-0000922E0000}" name="Column11909"/>
    <tableColumn id="11923" xr3:uid="{00000000-0010-0000-0000-0000932E0000}" name="Column11910"/>
    <tableColumn id="11924" xr3:uid="{00000000-0010-0000-0000-0000942E0000}" name="Column11911"/>
    <tableColumn id="11925" xr3:uid="{00000000-0010-0000-0000-0000952E0000}" name="Column11912"/>
    <tableColumn id="11926" xr3:uid="{00000000-0010-0000-0000-0000962E0000}" name="Column11913"/>
    <tableColumn id="11927" xr3:uid="{00000000-0010-0000-0000-0000972E0000}" name="Column11914"/>
    <tableColumn id="11928" xr3:uid="{00000000-0010-0000-0000-0000982E0000}" name="Column11915"/>
    <tableColumn id="11929" xr3:uid="{00000000-0010-0000-0000-0000992E0000}" name="Column11916"/>
    <tableColumn id="11930" xr3:uid="{00000000-0010-0000-0000-00009A2E0000}" name="Column11917"/>
    <tableColumn id="11931" xr3:uid="{00000000-0010-0000-0000-00009B2E0000}" name="Column11918"/>
    <tableColumn id="11932" xr3:uid="{00000000-0010-0000-0000-00009C2E0000}" name="Column11919"/>
    <tableColumn id="11933" xr3:uid="{00000000-0010-0000-0000-00009D2E0000}" name="Column11920"/>
    <tableColumn id="11934" xr3:uid="{00000000-0010-0000-0000-00009E2E0000}" name="Column11921"/>
    <tableColumn id="11935" xr3:uid="{00000000-0010-0000-0000-00009F2E0000}" name="Column11922"/>
    <tableColumn id="11936" xr3:uid="{00000000-0010-0000-0000-0000A02E0000}" name="Column11923"/>
    <tableColumn id="11937" xr3:uid="{00000000-0010-0000-0000-0000A12E0000}" name="Column11924"/>
    <tableColumn id="11938" xr3:uid="{00000000-0010-0000-0000-0000A22E0000}" name="Column11925"/>
    <tableColumn id="11939" xr3:uid="{00000000-0010-0000-0000-0000A32E0000}" name="Column11926"/>
    <tableColumn id="11940" xr3:uid="{00000000-0010-0000-0000-0000A42E0000}" name="Column11927"/>
    <tableColumn id="11941" xr3:uid="{00000000-0010-0000-0000-0000A52E0000}" name="Column11928"/>
    <tableColumn id="11942" xr3:uid="{00000000-0010-0000-0000-0000A62E0000}" name="Column11929"/>
    <tableColumn id="11943" xr3:uid="{00000000-0010-0000-0000-0000A72E0000}" name="Column11930"/>
    <tableColumn id="11944" xr3:uid="{00000000-0010-0000-0000-0000A82E0000}" name="Column11931"/>
    <tableColumn id="11945" xr3:uid="{00000000-0010-0000-0000-0000A92E0000}" name="Column11932"/>
    <tableColumn id="11946" xr3:uid="{00000000-0010-0000-0000-0000AA2E0000}" name="Column11933"/>
    <tableColumn id="11947" xr3:uid="{00000000-0010-0000-0000-0000AB2E0000}" name="Column11934"/>
    <tableColumn id="11948" xr3:uid="{00000000-0010-0000-0000-0000AC2E0000}" name="Column11935"/>
    <tableColumn id="11949" xr3:uid="{00000000-0010-0000-0000-0000AD2E0000}" name="Column11936"/>
    <tableColumn id="11950" xr3:uid="{00000000-0010-0000-0000-0000AE2E0000}" name="Column11937"/>
    <tableColumn id="11951" xr3:uid="{00000000-0010-0000-0000-0000AF2E0000}" name="Column11938"/>
    <tableColumn id="11952" xr3:uid="{00000000-0010-0000-0000-0000B02E0000}" name="Column11939"/>
    <tableColumn id="11953" xr3:uid="{00000000-0010-0000-0000-0000B12E0000}" name="Column11940"/>
    <tableColumn id="11954" xr3:uid="{00000000-0010-0000-0000-0000B22E0000}" name="Column11941"/>
    <tableColumn id="11955" xr3:uid="{00000000-0010-0000-0000-0000B32E0000}" name="Column11942"/>
    <tableColumn id="11956" xr3:uid="{00000000-0010-0000-0000-0000B42E0000}" name="Column11943"/>
    <tableColumn id="11957" xr3:uid="{00000000-0010-0000-0000-0000B52E0000}" name="Column11944"/>
    <tableColumn id="11958" xr3:uid="{00000000-0010-0000-0000-0000B62E0000}" name="Column11945"/>
    <tableColumn id="11959" xr3:uid="{00000000-0010-0000-0000-0000B72E0000}" name="Column11946"/>
    <tableColumn id="11960" xr3:uid="{00000000-0010-0000-0000-0000B82E0000}" name="Column11947"/>
    <tableColumn id="11961" xr3:uid="{00000000-0010-0000-0000-0000B92E0000}" name="Column11948"/>
    <tableColumn id="11962" xr3:uid="{00000000-0010-0000-0000-0000BA2E0000}" name="Column11949"/>
    <tableColumn id="11963" xr3:uid="{00000000-0010-0000-0000-0000BB2E0000}" name="Column11950"/>
    <tableColumn id="11964" xr3:uid="{00000000-0010-0000-0000-0000BC2E0000}" name="Column11951"/>
    <tableColumn id="11965" xr3:uid="{00000000-0010-0000-0000-0000BD2E0000}" name="Column11952"/>
    <tableColumn id="11966" xr3:uid="{00000000-0010-0000-0000-0000BE2E0000}" name="Column11953"/>
    <tableColumn id="11967" xr3:uid="{00000000-0010-0000-0000-0000BF2E0000}" name="Column11954"/>
    <tableColumn id="11968" xr3:uid="{00000000-0010-0000-0000-0000C02E0000}" name="Column11955"/>
    <tableColumn id="11969" xr3:uid="{00000000-0010-0000-0000-0000C12E0000}" name="Column11956"/>
    <tableColumn id="11970" xr3:uid="{00000000-0010-0000-0000-0000C22E0000}" name="Column11957"/>
    <tableColumn id="11971" xr3:uid="{00000000-0010-0000-0000-0000C32E0000}" name="Column11958"/>
    <tableColumn id="11972" xr3:uid="{00000000-0010-0000-0000-0000C42E0000}" name="Column11959"/>
    <tableColumn id="11973" xr3:uid="{00000000-0010-0000-0000-0000C52E0000}" name="Column11960"/>
    <tableColumn id="11974" xr3:uid="{00000000-0010-0000-0000-0000C62E0000}" name="Column11961"/>
    <tableColumn id="11975" xr3:uid="{00000000-0010-0000-0000-0000C72E0000}" name="Column11962"/>
    <tableColumn id="11976" xr3:uid="{00000000-0010-0000-0000-0000C82E0000}" name="Column11963"/>
    <tableColumn id="11977" xr3:uid="{00000000-0010-0000-0000-0000C92E0000}" name="Column11964"/>
    <tableColumn id="11978" xr3:uid="{00000000-0010-0000-0000-0000CA2E0000}" name="Column11965"/>
    <tableColumn id="11979" xr3:uid="{00000000-0010-0000-0000-0000CB2E0000}" name="Column11966"/>
    <tableColumn id="11980" xr3:uid="{00000000-0010-0000-0000-0000CC2E0000}" name="Column11967"/>
    <tableColumn id="11981" xr3:uid="{00000000-0010-0000-0000-0000CD2E0000}" name="Column11968"/>
    <tableColumn id="11982" xr3:uid="{00000000-0010-0000-0000-0000CE2E0000}" name="Column11969"/>
    <tableColumn id="11983" xr3:uid="{00000000-0010-0000-0000-0000CF2E0000}" name="Column11970"/>
    <tableColumn id="11984" xr3:uid="{00000000-0010-0000-0000-0000D02E0000}" name="Column11971"/>
    <tableColumn id="11985" xr3:uid="{00000000-0010-0000-0000-0000D12E0000}" name="Column11972"/>
    <tableColumn id="11986" xr3:uid="{00000000-0010-0000-0000-0000D22E0000}" name="Column11973"/>
    <tableColumn id="11987" xr3:uid="{00000000-0010-0000-0000-0000D32E0000}" name="Column11974"/>
    <tableColumn id="11988" xr3:uid="{00000000-0010-0000-0000-0000D42E0000}" name="Column11975"/>
    <tableColumn id="11989" xr3:uid="{00000000-0010-0000-0000-0000D52E0000}" name="Column11976"/>
    <tableColumn id="11990" xr3:uid="{00000000-0010-0000-0000-0000D62E0000}" name="Column11977"/>
    <tableColumn id="11991" xr3:uid="{00000000-0010-0000-0000-0000D72E0000}" name="Column11978"/>
    <tableColumn id="11992" xr3:uid="{00000000-0010-0000-0000-0000D82E0000}" name="Column11979"/>
    <tableColumn id="11993" xr3:uid="{00000000-0010-0000-0000-0000D92E0000}" name="Column11980"/>
    <tableColumn id="11994" xr3:uid="{00000000-0010-0000-0000-0000DA2E0000}" name="Column11981"/>
    <tableColumn id="11995" xr3:uid="{00000000-0010-0000-0000-0000DB2E0000}" name="Column11982"/>
    <tableColumn id="11996" xr3:uid="{00000000-0010-0000-0000-0000DC2E0000}" name="Column11983"/>
    <tableColumn id="11997" xr3:uid="{00000000-0010-0000-0000-0000DD2E0000}" name="Column11984"/>
    <tableColumn id="11998" xr3:uid="{00000000-0010-0000-0000-0000DE2E0000}" name="Column11985"/>
    <tableColumn id="11999" xr3:uid="{00000000-0010-0000-0000-0000DF2E0000}" name="Column11986"/>
    <tableColumn id="12000" xr3:uid="{00000000-0010-0000-0000-0000E02E0000}" name="Column11987"/>
    <tableColumn id="12001" xr3:uid="{00000000-0010-0000-0000-0000E12E0000}" name="Column11988"/>
    <tableColumn id="12002" xr3:uid="{00000000-0010-0000-0000-0000E22E0000}" name="Column11989"/>
    <tableColumn id="12003" xr3:uid="{00000000-0010-0000-0000-0000E32E0000}" name="Column11990"/>
    <tableColumn id="12004" xr3:uid="{00000000-0010-0000-0000-0000E42E0000}" name="Column11991"/>
    <tableColumn id="12005" xr3:uid="{00000000-0010-0000-0000-0000E52E0000}" name="Column11992"/>
    <tableColumn id="12006" xr3:uid="{00000000-0010-0000-0000-0000E62E0000}" name="Column11993"/>
    <tableColumn id="12007" xr3:uid="{00000000-0010-0000-0000-0000E72E0000}" name="Column11994"/>
    <tableColumn id="12008" xr3:uid="{00000000-0010-0000-0000-0000E82E0000}" name="Column11995"/>
    <tableColumn id="12009" xr3:uid="{00000000-0010-0000-0000-0000E92E0000}" name="Column11996"/>
    <tableColumn id="12010" xr3:uid="{00000000-0010-0000-0000-0000EA2E0000}" name="Column11997"/>
    <tableColumn id="12011" xr3:uid="{00000000-0010-0000-0000-0000EB2E0000}" name="Column11998"/>
    <tableColumn id="12012" xr3:uid="{00000000-0010-0000-0000-0000EC2E0000}" name="Column11999"/>
    <tableColumn id="12013" xr3:uid="{00000000-0010-0000-0000-0000ED2E0000}" name="Column12000"/>
    <tableColumn id="12014" xr3:uid="{00000000-0010-0000-0000-0000EE2E0000}" name="Column12001"/>
    <tableColumn id="12015" xr3:uid="{00000000-0010-0000-0000-0000EF2E0000}" name="Column12002"/>
    <tableColumn id="12016" xr3:uid="{00000000-0010-0000-0000-0000F02E0000}" name="Column12003"/>
    <tableColumn id="12017" xr3:uid="{00000000-0010-0000-0000-0000F12E0000}" name="Column12004"/>
    <tableColumn id="12018" xr3:uid="{00000000-0010-0000-0000-0000F22E0000}" name="Column12005"/>
    <tableColumn id="12019" xr3:uid="{00000000-0010-0000-0000-0000F32E0000}" name="Column12006"/>
    <tableColumn id="12020" xr3:uid="{00000000-0010-0000-0000-0000F42E0000}" name="Column12007"/>
    <tableColumn id="12021" xr3:uid="{00000000-0010-0000-0000-0000F52E0000}" name="Column12008"/>
    <tableColumn id="12022" xr3:uid="{00000000-0010-0000-0000-0000F62E0000}" name="Column12009"/>
    <tableColumn id="12023" xr3:uid="{00000000-0010-0000-0000-0000F72E0000}" name="Column12010"/>
    <tableColumn id="12024" xr3:uid="{00000000-0010-0000-0000-0000F82E0000}" name="Column12011"/>
    <tableColumn id="12025" xr3:uid="{00000000-0010-0000-0000-0000F92E0000}" name="Column12012"/>
    <tableColumn id="12026" xr3:uid="{00000000-0010-0000-0000-0000FA2E0000}" name="Column12013"/>
    <tableColumn id="12027" xr3:uid="{00000000-0010-0000-0000-0000FB2E0000}" name="Column12014"/>
    <tableColumn id="12028" xr3:uid="{00000000-0010-0000-0000-0000FC2E0000}" name="Column12015"/>
    <tableColumn id="12029" xr3:uid="{00000000-0010-0000-0000-0000FD2E0000}" name="Column12016"/>
    <tableColumn id="12030" xr3:uid="{00000000-0010-0000-0000-0000FE2E0000}" name="Column12017"/>
    <tableColumn id="12031" xr3:uid="{00000000-0010-0000-0000-0000FF2E0000}" name="Column12018"/>
    <tableColumn id="12032" xr3:uid="{00000000-0010-0000-0000-0000002F0000}" name="Column12019"/>
    <tableColumn id="12033" xr3:uid="{00000000-0010-0000-0000-0000012F0000}" name="Column12020"/>
    <tableColumn id="12034" xr3:uid="{00000000-0010-0000-0000-0000022F0000}" name="Column12021"/>
    <tableColumn id="12035" xr3:uid="{00000000-0010-0000-0000-0000032F0000}" name="Column12022"/>
    <tableColumn id="12036" xr3:uid="{00000000-0010-0000-0000-0000042F0000}" name="Column12023"/>
    <tableColumn id="12037" xr3:uid="{00000000-0010-0000-0000-0000052F0000}" name="Column12024"/>
    <tableColumn id="12038" xr3:uid="{00000000-0010-0000-0000-0000062F0000}" name="Column12025"/>
    <tableColumn id="12039" xr3:uid="{00000000-0010-0000-0000-0000072F0000}" name="Column12026"/>
    <tableColumn id="12040" xr3:uid="{00000000-0010-0000-0000-0000082F0000}" name="Column12027"/>
    <tableColumn id="12041" xr3:uid="{00000000-0010-0000-0000-0000092F0000}" name="Column12028"/>
    <tableColumn id="12042" xr3:uid="{00000000-0010-0000-0000-00000A2F0000}" name="Column12029"/>
    <tableColumn id="12043" xr3:uid="{00000000-0010-0000-0000-00000B2F0000}" name="Column12030"/>
    <tableColumn id="12044" xr3:uid="{00000000-0010-0000-0000-00000C2F0000}" name="Column12031"/>
    <tableColumn id="12045" xr3:uid="{00000000-0010-0000-0000-00000D2F0000}" name="Column12032"/>
    <tableColumn id="12046" xr3:uid="{00000000-0010-0000-0000-00000E2F0000}" name="Column12033"/>
    <tableColumn id="12047" xr3:uid="{00000000-0010-0000-0000-00000F2F0000}" name="Column12034"/>
    <tableColumn id="12048" xr3:uid="{00000000-0010-0000-0000-0000102F0000}" name="Column12035"/>
    <tableColumn id="12049" xr3:uid="{00000000-0010-0000-0000-0000112F0000}" name="Column12036"/>
    <tableColumn id="12050" xr3:uid="{00000000-0010-0000-0000-0000122F0000}" name="Column12037"/>
    <tableColumn id="12051" xr3:uid="{00000000-0010-0000-0000-0000132F0000}" name="Column12038"/>
    <tableColumn id="12052" xr3:uid="{00000000-0010-0000-0000-0000142F0000}" name="Column12039"/>
    <tableColumn id="12053" xr3:uid="{00000000-0010-0000-0000-0000152F0000}" name="Column12040"/>
    <tableColumn id="12054" xr3:uid="{00000000-0010-0000-0000-0000162F0000}" name="Column12041"/>
    <tableColumn id="12055" xr3:uid="{00000000-0010-0000-0000-0000172F0000}" name="Column12042"/>
    <tableColumn id="12056" xr3:uid="{00000000-0010-0000-0000-0000182F0000}" name="Column12043"/>
    <tableColumn id="12057" xr3:uid="{00000000-0010-0000-0000-0000192F0000}" name="Column12044"/>
    <tableColumn id="12058" xr3:uid="{00000000-0010-0000-0000-00001A2F0000}" name="Column12045"/>
    <tableColumn id="12059" xr3:uid="{00000000-0010-0000-0000-00001B2F0000}" name="Column12046"/>
    <tableColumn id="12060" xr3:uid="{00000000-0010-0000-0000-00001C2F0000}" name="Column12047"/>
    <tableColumn id="12061" xr3:uid="{00000000-0010-0000-0000-00001D2F0000}" name="Column12048"/>
    <tableColumn id="12062" xr3:uid="{00000000-0010-0000-0000-00001E2F0000}" name="Column12049"/>
    <tableColumn id="12063" xr3:uid="{00000000-0010-0000-0000-00001F2F0000}" name="Column12050"/>
    <tableColumn id="12064" xr3:uid="{00000000-0010-0000-0000-0000202F0000}" name="Column12051"/>
    <tableColumn id="12065" xr3:uid="{00000000-0010-0000-0000-0000212F0000}" name="Column12052"/>
    <tableColumn id="12066" xr3:uid="{00000000-0010-0000-0000-0000222F0000}" name="Column12053"/>
    <tableColumn id="12067" xr3:uid="{00000000-0010-0000-0000-0000232F0000}" name="Column12054"/>
    <tableColumn id="12068" xr3:uid="{00000000-0010-0000-0000-0000242F0000}" name="Column12055"/>
    <tableColumn id="12069" xr3:uid="{00000000-0010-0000-0000-0000252F0000}" name="Column12056"/>
    <tableColumn id="12070" xr3:uid="{00000000-0010-0000-0000-0000262F0000}" name="Column12057"/>
    <tableColumn id="12071" xr3:uid="{00000000-0010-0000-0000-0000272F0000}" name="Column12058"/>
    <tableColumn id="12072" xr3:uid="{00000000-0010-0000-0000-0000282F0000}" name="Column12059"/>
    <tableColumn id="12073" xr3:uid="{00000000-0010-0000-0000-0000292F0000}" name="Column12060"/>
    <tableColumn id="12074" xr3:uid="{00000000-0010-0000-0000-00002A2F0000}" name="Column12061"/>
    <tableColumn id="12075" xr3:uid="{00000000-0010-0000-0000-00002B2F0000}" name="Column12062"/>
    <tableColumn id="12076" xr3:uid="{00000000-0010-0000-0000-00002C2F0000}" name="Column12063"/>
    <tableColumn id="12077" xr3:uid="{00000000-0010-0000-0000-00002D2F0000}" name="Column12064"/>
    <tableColumn id="12078" xr3:uid="{00000000-0010-0000-0000-00002E2F0000}" name="Column12065"/>
    <tableColumn id="12079" xr3:uid="{00000000-0010-0000-0000-00002F2F0000}" name="Column12066"/>
    <tableColumn id="12080" xr3:uid="{00000000-0010-0000-0000-0000302F0000}" name="Column12067"/>
    <tableColumn id="12081" xr3:uid="{00000000-0010-0000-0000-0000312F0000}" name="Column12068"/>
    <tableColumn id="12082" xr3:uid="{00000000-0010-0000-0000-0000322F0000}" name="Column12069"/>
    <tableColumn id="12083" xr3:uid="{00000000-0010-0000-0000-0000332F0000}" name="Column12070"/>
    <tableColumn id="12084" xr3:uid="{00000000-0010-0000-0000-0000342F0000}" name="Column12071"/>
    <tableColumn id="12085" xr3:uid="{00000000-0010-0000-0000-0000352F0000}" name="Column12072"/>
    <tableColumn id="12086" xr3:uid="{00000000-0010-0000-0000-0000362F0000}" name="Column12073"/>
    <tableColumn id="12087" xr3:uid="{00000000-0010-0000-0000-0000372F0000}" name="Column12074"/>
    <tableColumn id="12088" xr3:uid="{00000000-0010-0000-0000-0000382F0000}" name="Column12075"/>
    <tableColumn id="12089" xr3:uid="{00000000-0010-0000-0000-0000392F0000}" name="Column12076"/>
    <tableColumn id="12090" xr3:uid="{00000000-0010-0000-0000-00003A2F0000}" name="Column12077"/>
    <tableColumn id="12091" xr3:uid="{00000000-0010-0000-0000-00003B2F0000}" name="Column12078"/>
    <tableColumn id="12092" xr3:uid="{00000000-0010-0000-0000-00003C2F0000}" name="Column12079"/>
    <tableColumn id="12093" xr3:uid="{00000000-0010-0000-0000-00003D2F0000}" name="Column12080"/>
    <tableColumn id="12094" xr3:uid="{00000000-0010-0000-0000-00003E2F0000}" name="Column12081"/>
    <tableColumn id="12095" xr3:uid="{00000000-0010-0000-0000-00003F2F0000}" name="Column12082"/>
    <tableColumn id="12096" xr3:uid="{00000000-0010-0000-0000-0000402F0000}" name="Column12083"/>
    <tableColumn id="12097" xr3:uid="{00000000-0010-0000-0000-0000412F0000}" name="Column12084"/>
    <tableColumn id="12098" xr3:uid="{00000000-0010-0000-0000-0000422F0000}" name="Column12085"/>
    <tableColumn id="12099" xr3:uid="{00000000-0010-0000-0000-0000432F0000}" name="Column12086"/>
    <tableColumn id="12100" xr3:uid="{00000000-0010-0000-0000-0000442F0000}" name="Column12087"/>
    <tableColumn id="12101" xr3:uid="{00000000-0010-0000-0000-0000452F0000}" name="Column12088"/>
    <tableColumn id="12102" xr3:uid="{00000000-0010-0000-0000-0000462F0000}" name="Column12089"/>
    <tableColumn id="12103" xr3:uid="{00000000-0010-0000-0000-0000472F0000}" name="Column12090"/>
    <tableColumn id="12104" xr3:uid="{00000000-0010-0000-0000-0000482F0000}" name="Column12091"/>
    <tableColumn id="12105" xr3:uid="{00000000-0010-0000-0000-0000492F0000}" name="Column12092"/>
    <tableColumn id="12106" xr3:uid="{00000000-0010-0000-0000-00004A2F0000}" name="Column12093"/>
    <tableColumn id="12107" xr3:uid="{00000000-0010-0000-0000-00004B2F0000}" name="Column12094"/>
    <tableColumn id="12108" xr3:uid="{00000000-0010-0000-0000-00004C2F0000}" name="Column12095"/>
    <tableColumn id="12109" xr3:uid="{00000000-0010-0000-0000-00004D2F0000}" name="Column12096"/>
    <tableColumn id="12110" xr3:uid="{00000000-0010-0000-0000-00004E2F0000}" name="Column12097"/>
    <tableColumn id="12111" xr3:uid="{00000000-0010-0000-0000-00004F2F0000}" name="Column12098"/>
    <tableColumn id="12112" xr3:uid="{00000000-0010-0000-0000-0000502F0000}" name="Column12099"/>
    <tableColumn id="12113" xr3:uid="{00000000-0010-0000-0000-0000512F0000}" name="Column12100"/>
    <tableColumn id="12114" xr3:uid="{00000000-0010-0000-0000-0000522F0000}" name="Column12101"/>
    <tableColumn id="12115" xr3:uid="{00000000-0010-0000-0000-0000532F0000}" name="Column12102"/>
    <tableColumn id="12116" xr3:uid="{00000000-0010-0000-0000-0000542F0000}" name="Column12103"/>
    <tableColumn id="12117" xr3:uid="{00000000-0010-0000-0000-0000552F0000}" name="Column12104"/>
    <tableColumn id="12118" xr3:uid="{00000000-0010-0000-0000-0000562F0000}" name="Column12105"/>
    <tableColumn id="12119" xr3:uid="{00000000-0010-0000-0000-0000572F0000}" name="Column12106"/>
    <tableColumn id="12120" xr3:uid="{00000000-0010-0000-0000-0000582F0000}" name="Column12107"/>
    <tableColumn id="12121" xr3:uid="{00000000-0010-0000-0000-0000592F0000}" name="Column12108"/>
    <tableColumn id="12122" xr3:uid="{00000000-0010-0000-0000-00005A2F0000}" name="Column12109"/>
    <tableColumn id="12123" xr3:uid="{00000000-0010-0000-0000-00005B2F0000}" name="Column12110"/>
    <tableColumn id="12124" xr3:uid="{00000000-0010-0000-0000-00005C2F0000}" name="Column12111"/>
    <tableColumn id="12125" xr3:uid="{00000000-0010-0000-0000-00005D2F0000}" name="Column12112"/>
    <tableColumn id="12126" xr3:uid="{00000000-0010-0000-0000-00005E2F0000}" name="Column12113"/>
    <tableColumn id="12127" xr3:uid="{00000000-0010-0000-0000-00005F2F0000}" name="Column12114"/>
    <tableColumn id="12128" xr3:uid="{00000000-0010-0000-0000-0000602F0000}" name="Column12115"/>
    <tableColumn id="12129" xr3:uid="{00000000-0010-0000-0000-0000612F0000}" name="Column12116"/>
    <tableColumn id="12130" xr3:uid="{00000000-0010-0000-0000-0000622F0000}" name="Column12117"/>
    <tableColumn id="12131" xr3:uid="{00000000-0010-0000-0000-0000632F0000}" name="Column12118"/>
    <tableColumn id="12132" xr3:uid="{00000000-0010-0000-0000-0000642F0000}" name="Column12119"/>
    <tableColumn id="12133" xr3:uid="{00000000-0010-0000-0000-0000652F0000}" name="Column12120"/>
    <tableColumn id="12134" xr3:uid="{00000000-0010-0000-0000-0000662F0000}" name="Column12121"/>
    <tableColumn id="12135" xr3:uid="{00000000-0010-0000-0000-0000672F0000}" name="Column12122"/>
    <tableColumn id="12136" xr3:uid="{00000000-0010-0000-0000-0000682F0000}" name="Column12123"/>
    <tableColumn id="12137" xr3:uid="{00000000-0010-0000-0000-0000692F0000}" name="Column12124"/>
    <tableColumn id="12138" xr3:uid="{00000000-0010-0000-0000-00006A2F0000}" name="Column12125"/>
    <tableColumn id="12139" xr3:uid="{00000000-0010-0000-0000-00006B2F0000}" name="Column12126"/>
    <tableColumn id="12140" xr3:uid="{00000000-0010-0000-0000-00006C2F0000}" name="Column12127"/>
    <tableColumn id="12141" xr3:uid="{00000000-0010-0000-0000-00006D2F0000}" name="Column12128"/>
    <tableColumn id="12142" xr3:uid="{00000000-0010-0000-0000-00006E2F0000}" name="Column12129"/>
    <tableColumn id="12143" xr3:uid="{00000000-0010-0000-0000-00006F2F0000}" name="Column12130"/>
    <tableColumn id="12144" xr3:uid="{00000000-0010-0000-0000-0000702F0000}" name="Column12131"/>
    <tableColumn id="12145" xr3:uid="{00000000-0010-0000-0000-0000712F0000}" name="Column12132"/>
    <tableColumn id="12146" xr3:uid="{00000000-0010-0000-0000-0000722F0000}" name="Column12133"/>
    <tableColumn id="12147" xr3:uid="{00000000-0010-0000-0000-0000732F0000}" name="Column12134"/>
    <tableColumn id="12148" xr3:uid="{00000000-0010-0000-0000-0000742F0000}" name="Column12135"/>
    <tableColumn id="12149" xr3:uid="{00000000-0010-0000-0000-0000752F0000}" name="Column12136"/>
    <tableColumn id="12150" xr3:uid="{00000000-0010-0000-0000-0000762F0000}" name="Column12137"/>
    <tableColumn id="12151" xr3:uid="{00000000-0010-0000-0000-0000772F0000}" name="Column12138"/>
    <tableColumn id="12152" xr3:uid="{00000000-0010-0000-0000-0000782F0000}" name="Column12139"/>
    <tableColumn id="12153" xr3:uid="{00000000-0010-0000-0000-0000792F0000}" name="Column12140"/>
    <tableColumn id="12154" xr3:uid="{00000000-0010-0000-0000-00007A2F0000}" name="Column12141"/>
    <tableColumn id="12155" xr3:uid="{00000000-0010-0000-0000-00007B2F0000}" name="Column12142"/>
    <tableColumn id="12156" xr3:uid="{00000000-0010-0000-0000-00007C2F0000}" name="Column12143"/>
    <tableColumn id="12157" xr3:uid="{00000000-0010-0000-0000-00007D2F0000}" name="Column12144"/>
    <tableColumn id="12158" xr3:uid="{00000000-0010-0000-0000-00007E2F0000}" name="Column12145"/>
    <tableColumn id="12159" xr3:uid="{00000000-0010-0000-0000-00007F2F0000}" name="Column12146"/>
    <tableColumn id="12160" xr3:uid="{00000000-0010-0000-0000-0000802F0000}" name="Column12147"/>
    <tableColumn id="12161" xr3:uid="{00000000-0010-0000-0000-0000812F0000}" name="Column12148"/>
    <tableColumn id="12162" xr3:uid="{00000000-0010-0000-0000-0000822F0000}" name="Column12149"/>
    <tableColumn id="12163" xr3:uid="{00000000-0010-0000-0000-0000832F0000}" name="Column12150"/>
    <tableColumn id="12164" xr3:uid="{00000000-0010-0000-0000-0000842F0000}" name="Column12151"/>
    <tableColumn id="12165" xr3:uid="{00000000-0010-0000-0000-0000852F0000}" name="Column12152"/>
    <tableColumn id="12166" xr3:uid="{00000000-0010-0000-0000-0000862F0000}" name="Column12153"/>
    <tableColumn id="12167" xr3:uid="{00000000-0010-0000-0000-0000872F0000}" name="Column12154"/>
    <tableColumn id="12168" xr3:uid="{00000000-0010-0000-0000-0000882F0000}" name="Column12155"/>
    <tableColumn id="12169" xr3:uid="{00000000-0010-0000-0000-0000892F0000}" name="Column12156"/>
    <tableColumn id="12170" xr3:uid="{00000000-0010-0000-0000-00008A2F0000}" name="Column12157"/>
    <tableColumn id="12171" xr3:uid="{00000000-0010-0000-0000-00008B2F0000}" name="Column12158"/>
    <tableColumn id="12172" xr3:uid="{00000000-0010-0000-0000-00008C2F0000}" name="Column12159"/>
    <tableColumn id="12173" xr3:uid="{00000000-0010-0000-0000-00008D2F0000}" name="Column12160"/>
    <tableColumn id="12174" xr3:uid="{00000000-0010-0000-0000-00008E2F0000}" name="Column12161"/>
    <tableColumn id="12175" xr3:uid="{00000000-0010-0000-0000-00008F2F0000}" name="Column12162"/>
    <tableColumn id="12176" xr3:uid="{00000000-0010-0000-0000-0000902F0000}" name="Column12163"/>
    <tableColumn id="12177" xr3:uid="{00000000-0010-0000-0000-0000912F0000}" name="Column12164"/>
    <tableColumn id="12178" xr3:uid="{00000000-0010-0000-0000-0000922F0000}" name="Column12165"/>
    <tableColumn id="12179" xr3:uid="{00000000-0010-0000-0000-0000932F0000}" name="Column12166"/>
    <tableColumn id="12180" xr3:uid="{00000000-0010-0000-0000-0000942F0000}" name="Column12167"/>
    <tableColumn id="12181" xr3:uid="{00000000-0010-0000-0000-0000952F0000}" name="Column12168"/>
    <tableColumn id="12182" xr3:uid="{00000000-0010-0000-0000-0000962F0000}" name="Column12169"/>
    <tableColumn id="12183" xr3:uid="{00000000-0010-0000-0000-0000972F0000}" name="Column12170"/>
    <tableColumn id="12184" xr3:uid="{00000000-0010-0000-0000-0000982F0000}" name="Column12171"/>
    <tableColumn id="12185" xr3:uid="{00000000-0010-0000-0000-0000992F0000}" name="Column12172"/>
    <tableColumn id="12186" xr3:uid="{00000000-0010-0000-0000-00009A2F0000}" name="Column12173"/>
    <tableColumn id="12187" xr3:uid="{00000000-0010-0000-0000-00009B2F0000}" name="Column12174"/>
    <tableColumn id="12188" xr3:uid="{00000000-0010-0000-0000-00009C2F0000}" name="Column12175"/>
    <tableColumn id="12189" xr3:uid="{00000000-0010-0000-0000-00009D2F0000}" name="Column12176"/>
    <tableColumn id="12190" xr3:uid="{00000000-0010-0000-0000-00009E2F0000}" name="Column12177"/>
    <tableColumn id="12191" xr3:uid="{00000000-0010-0000-0000-00009F2F0000}" name="Column12178"/>
    <tableColumn id="12192" xr3:uid="{00000000-0010-0000-0000-0000A02F0000}" name="Column12179"/>
    <tableColumn id="12193" xr3:uid="{00000000-0010-0000-0000-0000A12F0000}" name="Column12180"/>
    <tableColumn id="12194" xr3:uid="{00000000-0010-0000-0000-0000A22F0000}" name="Column12181"/>
    <tableColumn id="12195" xr3:uid="{00000000-0010-0000-0000-0000A32F0000}" name="Column12182"/>
    <tableColumn id="12196" xr3:uid="{00000000-0010-0000-0000-0000A42F0000}" name="Column12183"/>
    <tableColumn id="12197" xr3:uid="{00000000-0010-0000-0000-0000A52F0000}" name="Column12184"/>
    <tableColumn id="12198" xr3:uid="{00000000-0010-0000-0000-0000A62F0000}" name="Column12185"/>
    <tableColumn id="12199" xr3:uid="{00000000-0010-0000-0000-0000A72F0000}" name="Column12186"/>
    <tableColumn id="12200" xr3:uid="{00000000-0010-0000-0000-0000A82F0000}" name="Column12187"/>
    <tableColumn id="12201" xr3:uid="{00000000-0010-0000-0000-0000A92F0000}" name="Column12188"/>
    <tableColumn id="12202" xr3:uid="{00000000-0010-0000-0000-0000AA2F0000}" name="Column12189"/>
    <tableColumn id="12203" xr3:uid="{00000000-0010-0000-0000-0000AB2F0000}" name="Column12190"/>
    <tableColumn id="12204" xr3:uid="{00000000-0010-0000-0000-0000AC2F0000}" name="Column12191"/>
    <tableColumn id="12205" xr3:uid="{00000000-0010-0000-0000-0000AD2F0000}" name="Column12192"/>
    <tableColumn id="12206" xr3:uid="{00000000-0010-0000-0000-0000AE2F0000}" name="Column12193"/>
    <tableColumn id="12207" xr3:uid="{00000000-0010-0000-0000-0000AF2F0000}" name="Column12194"/>
    <tableColumn id="12208" xr3:uid="{00000000-0010-0000-0000-0000B02F0000}" name="Column12195"/>
    <tableColumn id="12209" xr3:uid="{00000000-0010-0000-0000-0000B12F0000}" name="Column12196"/>
    <tableColumn id="12210" xr3:uid="{00000000-0010-0000-0000-0000B22F0000}" name="Column12197"/>
    <tableColumn id="12211" xr3:uid="{00000000-0010-0000-0000-0000B32F0000}" name="Column12198"/>
    <tableColumn id="12212" xr3:uid="{00000000-0010-0000-0000-0000B42F0000}" name="Column12199"/>
    <tableColumn id="12213" xr3:uid="{00000000-0010-0000-0000-0000B52F0000}" name="Column12200"/>
    <tableColumn id="12214" xr3:uid="{00000000-0010-0000-0000-0000B62F0000}" name="Column12201"/>
    <tableColumn id="12215" xr3:uid="{00000000-0010-0000-0000-0000B72F0000}" name="Column12202"/>
    <tableColumn id="12216" xr3:uid="{00000000-0010-0000-0000-0000B82F0000}" name="Column12203"/>
    <tableColumn id="12217" xr3:uid="{00000000-0010-0000-0000-0000B92F0000}" name="Column12204"/>
    <tableColumn id="12218" xr3:uid="{00000000-0010-0000-0000-0000BA2F0000}" name="Column12205"/>
    <tableColumn id="12219" xr3:uid="{00000000-0010-0000-0000-0000BB2F0000}" name="Column12206"/>
    <tableColumn id="12220" xr3:uid="{00000000-0010-0000-0000-0000BC2F0000}" name="Column12207"/>
    <tableColumn id="12221" xr3:uid="{00000000-0010-0000-0000-0000BD2F0000}" name="Column12208"/>
    <tableColumn id="12222" xr3:uid="{00000000-0010-0000-0000-0000BE2F0000}" name="Column12209"/>
    <tableColumn id="12223" xr3:uid="{00000000-0010-0000-0000-0000BF2F0000}" name="Column12210"/>
    <tableColumn id="12224" xr3:uid="{00000000-0010-0000-0000-0000C02F0000}" name="Column12211"/>
    <tableColumn id="12225" xr3:uid="{00000000-0010-0000-0000-0000C12F0000}" name="Column12212"/>
    <tableColumn id="12226" xr3:uid="{00000000-0010-0000-0000-0000C22F0000}" name="Column12213"/>
    <tableColumn id="12227" xr3:uid="{00000000-0010-0000-0000-0000C32F0000}" name="Column12214"/>
    <tableColumn id="12228" xr3:uid="{00000000-0010-0000-0000-0000C42F0000}" name="Column12215"/>
    <tableColumn id="12229" xr3:uid="{00000000-0010-0000-0000-0000C52F0000}" name="Column12216"/>
    <tableColumn id="12230" xr3:uid="{00000000-0010-0000-0000-0000C62F0000}" name="Column12217"/>
    <tableColumn id="12231" xr3:uid="{00000000-0010-0000-0000-0000C72F0000}" name="Column12218"/>
    <tableColumn id="12232" xr3:uid="{00000000-0010-0000-0000-0000C82F0000}" name="Column12219"/>
    <tableColumn id="12233" xr3:uid="{00000000-0010-0000-0000-0000C92F0000}" name="Column12220"/>
    <tableColumn id="12234" xr3:uid="{00000000-0010-0000-0000-0000CA2F0000}" name="Column12221"/>
    <tableColumn id="12235" xr3:uid="{00000000-0010-0000-0000-0000CB2F0000}" name="Column12222"/>
    <tableColumn id="12236" xr3:uid="{00000000-0010-0000-0000-0000CC2F0000}" name="Column12223"/>
    <tableColumn id="12237" xr3:uid="{00000000-0010-0000-0000-0000CD2F0000}" name="Column12224"/>
    <tableColumn id="12238" xr3:uid="{00000000-0010-0000-0000-0000CE2F0000}" name="Column12225"/>
    <tableColumn id="12239" xr3:uid="{00000000-0010-0000-0000-0000CF2F0000}" name="Column12226"/>
    <tableColumn id="12240" xr3:uid="{00000000-0010-0000-0000-0000D02F0000}" name="Column12227"/>
    <tableColumn id="12241" xr3:uid="{00000000-0010-0000-0000-0000D12F0000}" name="Column12228"/>
    <tableColumn id="12242" xr3:uid="{00000000-0010-0000-0000-0000D22F0000}" name="Column12229"/>
    <tableColumn id="12243" xr3:uid="{00000000-0010-0000-0000-0000D32F0000}" name="Column12230"/>
    <tableColumn id="12244" xr3:uid="{00000000-0010-0000-0000-0000D42F0000}" name="Column12231"/>
    <tableColumn id="12245" xr3:uid="{00000000-0010-0000-0000-0000D52F0000}" name="Column12232"/>
    <tableColumn id="12246" xr3:uid="{00000000-0010-0000-0000-0000D62F0000}" name="Column12233"/>
    <tableColumn id="12247" xr3:uid="{00000000-0010-0000-0000-0000D72F0000}" name="Column12234"/>
    <tableColumn id="12248" xr3:uid="{00000000-0010-0000-0000-0000D82F0000}" name="Column12235"/>
    <tableColumn id="12249" xr3:uid="{00000000-0010-0000-0000-0000D92F0000}" name="Column12236"/>
    <tableColumn id="12250" xr3:uid="{00000000-0010-0000-0000-0000DA2F0000}" name="Column12237"/>
    <tableColumn id="12251" xr3:uid="{00000000-0010-0000-0000-0000DB2F0000}" name="Column12238"/>
    <tableColumn id="12252" xr3:uid="{00000000-0010-0000-0000-0000DC2F0000}" name="Column12239"/>
    <tableColumn id="12253" xr3:uid="{00000000-0010-0000-0000-0000DD2F0000}" name="Column12240"/>
    <tableColumn id="12254" xr3:uid="{00000000-0010-0000-0000-0000DE2F0000}" name="Column12241"/>
    <tableColumn id="12255" xr3:uid="{00000000-0010-0000-0000-0000DF2F0000}" name="Column12242"/>
    <tableColumn id="12256" xr3:uid="{00000000-0010-0000-0000-0000E02F0000}" name="Column12243"/>
    <tableColumn id="12257" xr3:uid="{00000000-0010-0000-0000-0000E12F0000}" name="Column12244"/>
    <tableColumn id="12258" xr3:uid="{00000000-0010-0000-0000-0000E22F0000}" name="Column12245"/>
    <tableColumn id="12259" xr3:uid="{00000000-0010-0000-0000-0000E32F0000}" name="Column12246"/>
    <tableColumn id="12260" xr3:uid="{00000000-0010-0000-0000-0000E42F0000}" name="Column12247"/>
    <tableColumn id="12261" xr3:uid="{00000000-0010-0000-0000-0000E52F0000}" name="Column12248"/>
    <tableColumn id="12262" xr3:uid="{00000000-0010-0000-0000-0000E62F0000}" name="Column12249"/>
    <tableColumn id="12263" xr3:uid="{00000000-0010-0000-0000-0000E72F0000}" name="Column12250"/>
    <tableColumn id="12264" xr3:uid="{00000000-0010-0000-0000-0000E82F0000}" name="Column12251"/>
    <tableColumn id="12265" xr3:uid="{00000000-0010-0000-0000-0000E92F0000}" name="Column12252"/>
    <tableColumn id="12266" xr3:uid="{00000000-0010-0000-0000-0000EA2F0000}" name="Column12253"/>
    <tableColumn id="12267" xr3:uid="{00000000-0010-0000-0000-0000EB2F0000}" name="Column12254"/>
    <tableColumn id="12268" xr3:uid="{00000000-0010-0000-0000-0000EC2F0000}" name="Column12255"/>
    <tableColumn id="12269" xr3:uid="{00000000-0010-0000-0000-0000ED2F0000}" name="Column12256"/>
    <tableColumn id="12270" xr3:uid="{00000000-0010-0000-0000-0000EE2F0000}" name="Column12257"/>
    <tableColumn id="12271" xr3:uid="{00000000-0010-0000-0000-0000EF2F0000}" name="Column12258"/>
    <tableColumn id="12272" xr3:uid="{00000000-0010-0000-0000-0000F02F0000}" name="Column12259"/>
    <tableColumn id="12273" xr3:uid="{00000000-0010-0000-0000-0000F12F0000}" name="Column12260"/>
    <tableColumn id="12274" xr3:uid="{00000000-0010-0000-0000-0000F22F0000}" name="Column12261"/>
    <tableColumn id="12275" xr3:uid="{00000000-0010-0000-0000-0000F32F0000}" name="Column12262"/>
    <tableColumn id="12276" xr3:uid="{00000000-0010-0000-0000-0000F42F0000}" name="Column12263"/>
    <tableColumn id="12277" xr3:uid="{00000000-0010-0000-0000-0000F52F0000}" name="Column12264"/>
    <tableColumn id="12278" xr3:uid="{00000000-0010-0000-0000-0000F62F0000}" name="Column12265"/>
    <tableColumn id="12279" xr3:uid="{00000000-0010-0000-0000-0000F72F0000}" name="Column12266"/>
    <tableColumn id="12280" xr3:uid="{00000000-0010-0000-0000-0000F82F0000}" name="Column12267"/>
    <tableColumn id="12281" xr3:uid="{00000000-0010-0000-0000-0000F92F0000}" name="Column12268"/>
    <tableColumn id="12282" xr3:uid="{00000000-0010-0000-0000-0000FA2F0000}" name="Column12269"/>
    <tableColumn id="12283" xr3:uid="{00000000-0010-0000-0000-0000FB2F0000}" name="Column12270"/>
    <tableColumn id="12284" xr3:uid="{00000000-0010-0000-0000-0000FC2F0000}" name="Column12271"/>
    <tableColumn id="12285" xr3:uid="{00000000-0010-0000-0000-0000FD2F0000}" name="Column12272"/>
    <tableColumn id="12286" xr3:uid="{00000000-0010-0000-0000-0000FE2F0000}" name="Column12273"/>
    <tableColumn id="12287" xr3:uid="{00000000-0010-0000-0000-0000FF2F0000}" name="Column12274"/>
    <tableColumn id="12288" xr3:uid="{00000000-0010-0000-0000-000000300000}" name="Column12275"/>
    <tableColumn id="12289" xr3:uid="{00000000-0010-0000-0000-000001300000}" name="Column12276"/>
    <tableColumn id="12290" xr3:uid="{00000000-0010-0000-0000-000002300000}" name="Column12277"/>
    <tableColumn id="12291" xr3:uid="{00000000-0010-0000-0000-000003300000}" name="Column12278"/>
    <tableColumn id="12292" xr3:uid="{00000000-0010-0000-0000-000004300000}" name="Column12279"/>
    <tableColumn id="12293" xr3:uid="{00000000-0010-0000-0000-000005300000}" name="Column12280"/>
    <tableColumn id="12294" xr3:uid="{00000000-0010-0000-0000-000006300000}" name="Column12281"/>
    <tableColumn id="12295" xr3:uid="{00000000-0010-0000-0000-000007300000}" name="Column12282"/>
    <tableColumn id="12296" xr3:uid="{00000000-0010-0000-0000-000008300000}" name="Column12283"/>
    <tableColumn id="12297" xr3:uid="{00000000-0010-0000-0000-000009300000}" name="Column12284"/>
    <tableColumn id="12298" xr3:uid="{00000000-0010-0000-0000-00000A300000}" name="Column12285"/>
    <tableColumn id="12299" xr3:uid="{00000000-0010-0000-0000-00000B300000}" name="Column12286"/>
    <tableColumn id="12300" xr3:uid="{00000000-0010-0000-0000-00000C300000}" name="Column12287"/>
    <tableColumn id="12301" xr3:uid="{00000000-0010-0000-0000-00000D300000}" name="Column12288"/>
    <tableColumn id="12302" xr3:uid="{00000000-0010-0000-0000-00000E300000}" name="Column12289"/>
    <tableColumn id="12303" xr3:uid="{00000000-0010-0000-0000-00000F300000}" name="Column12290"/>
    <tableColumn id="12304" xr3:uid="{00000000-0010-0000-0000-000010300000}" name="Column12291"/>
    <tableColumn id="12305" xr3:uid="{00000000-0010-0000-0000-000011300000}" name="Column12292"/>
    <tableColumn id="12306" xr3:uid="{00000000-0010-0000-0000-000012300000}" name="Column12293"/>
    <tableColumn id="12307" xr3:uid="{00000000-0010-0000-0000-000013300000}" name="Column12294"/>
    <tableColumn id="12308" xr3:uid="{00000000-0010-0000-0000-000014300000}" name="Column12295"/>
    <tableColumn id="12309" xr3:uid="{00000000-0010-0000-0000-000015300000}" name="Column12296"/>
    <tableColumn id="12310" xr3:uid="{00000000-0010-0000-0000-000016300000}" name="Column12297"/>
    <tableColumn id="12311" xr3:uid="{00000000-0010-0000-0000-000017300000}" name="Column12298"/>
    <tableColumn id="12312" xr3:uid="{00000000-0010-0000-0000-000018300000}" name="Column12299"/>
    <tableColumn id="12313" xr3:uid="{00000000-0010-0000-0000-000019300000}" name="Column12300"/>
    <tableColumn id="12314" xr3:uid="{00000000-0010-0000-0000-00001A300000}" name="Column12301"/>
    <tableColumn id="12315" xr3:uid="{00000000-0010-0000-0000-00001B300000}" name="Column12302"/>
    <tableColumn id="12316" xr3:uid="{00000000-0010-0000-0000-00001C300000}" name="Column12303"/>
    <tableColumn id="12317" xr3:uid="{00000000-0010-0000-0000-00001D300000}" name="Column12304"/>
    <tableColumn id="12318" xr3:uid="{00000000-0010-0000-0000-00001E300000}" name="Column12305"/>
    <tableColumn id="12319" xr3:uid="{00000000-0010-0000-0000-00001F300000}" name="Column12306"/>
    <tableColumn id="12320" xr3:uid="{00000000-0010-0000-0000-000020300000}" name="Column12307"/>
    <tableColumn id="12321" xr3:uid="{00000000-0010-0000-0000-000021300000}" name="Column12308"/>
    <tableColumn id="12322" xr3:uid="{00000000-0010-0000-0000-000022300000}" name="Column12309"/>
    <tableColumn id="12323" xr3:uid="{00000000-0010-0000-0000-000023300000}" name="Column12310"/>
    <tableColumn id="12324" xr3:uid="{00000000-0010-0000-0000-000024300000}" name="Column12311"/>
    <tableColumn id="12325" xr3:uid="{00000000-0010-0000-0000-000025300000}" name="Column12312"/>
    <tableColumn id="12326" xr3:uid="{00000000-0010-0000-0000-000026300000}" name="Column12313"/>
    <tableColumn id="12327" xr3:uid="{00000000-0010-0000-0000-000027300000}" name="Column12314"/>
    <tableColumn id="12328" xr3:uid="{00000000-0010-0000-0000-000028300000}" name="Column12315"/>
    <tableColumn id="12329" xr3:uid="{00000000-0010-0000-0000-000029300000}" name="Column12316"/>
    <tableColumn id="12330" xr3:uid="{00000000-0010-0000-0000-00002A300000}" name="Column12317"/>
    <tableColumn id="12331" xr3:uid="{00000000-0010-0000-0000-00002B300000}" name="Column12318"/>
    <tableColumn id="12332" xr3:uid="{00000000-0010-0000-0000-00002C300000}" name="Column12319"/>
    <tableColumn id="12333" xr3:uid="{00000000-0010-0000-0000-00002D300000}" name="Column12320"/>
    <tableColumn id="12334" xr3:uid="{00000000-0010-0000-0000-00002E300000}" name="Column12321"/>
    <tableColumn id="12335" xr3:uid="{00000000-0010-0000-0000-00002F300000}" name="Column12322"/>
    <tableColumn id="12336" xr3:uid="{00000000-0010-0000-0000-000030300000}" name="Column12323"/>
    <tableColumn id="12337" xr3:uid="{00000000-0010-0000-0000-000031300000}" name="Column12324"/>
    <tableColumn id="12338" xr3:uid="{00000000-0010-0000-0000-000032300000}" name="Column12325"/>
    <tableColumn id="12339" xr3:uid="{00000000-0010-0000-0000-000033300000}" name="Column12326"/>
    <tableColumn id="12340" xr3:uid="{00000000-0010-0000-0000-000034300000}" name="Column12327"/>
    <tableColumn id="12341" xr3:uid="{00000000-0010-0000-0000-000035300000}" name="Column12328"/>
    <tableColumn id="12342" xr3:uid="{00000000-0010-0000-0000-000036300000}" name="Column12329"/>
    <tableColumn id="12343" xr3:uid="{00000000-0010-0000-0000-000037300000}" name="Column12330"/>
    <tableColumn id="12344" xr3:uid="{00000000-0010-0000-0000-000038300000}" name="Column12331"/>
    <tableColumn id="12345" xr3:uid="{00000000-0010-0000-0000-000039300000}" name="Column12332"/>
    <tableColumn id="12346" xr3:uid="{00000000-0010-0000-0000-00003A300000}" name="Column12333"/>
    <tableColumn id="12347" xr3:uid="{00000000-0010-0000-0000-00003B300000}" name="Column12334"/>
    <tableColumn id="12348" xr3:uid="{00000000-0010-0000-0000-00003C300000}" name="Column12335"/>
    <tableColumn id="12349" xr3:uid="{00000000-0010-0000-0000-00003D300000}" name="Column12336"/>
    <tableColumn id="12350" xr3:uid="{00000000-0010-0000-0000-00003E300000}" name="Column12337"/>
    <tableColumn id="12351" xr3:uid="{00000000-0010-0000-0000-00003F300000}" name="Column12338"/>
    <tableColumn id="12352" xr3:uid="{00000000-0010-0000-0000-000040300000}" name="Column12339"/>
    <tableColumn id="12353" xr3:uid="{00000000-0010-0000-0000-000041300000}" name="Column12340"/>
    <tableColumn id="12354" xr3:uid="{00000000-0010-0000-0000-000042300000}" name="Column12341"/>
    <tableColumn id="12355" xr3:uid="{00000000-0010-0000-0000-000043300000}" name="Column12342"/>
    <tableColumn id="12356" xr3:uid="{00000000-0010-0000-0000-000044300000}" name="Column12343"/>
    <tableColumn id="12357" xr3:uid="{00000000-0010-0000-0000-000045300000}" name="Column12344"/>
    <tableColumn id="12358" xr3:uid="{00000000-0010-0000-0000-000046300000}" name="Column12345"/>
    <tableColumn id="12359" xr3:uid="{00000000-0010-0000-0000-000047300000}" name="Column12346"/>
    <tableColumn id="12360" xr3:uid="{00000000-0010-0000-0000-000048300000}" name="Column12347"/>
    <tableColumn id="12361" xr3:uid="{00000000-0010-0000-0000-000049300000}" name="Column12348"/>
    <tableColumn id="12362" xr3:uid="{00000000-0010-0000-0000-00004A300000}" name="Column12349"/>
    <tableColumn id="12363" xr3:uid="{00000000-0010-0000-0000-00004B300000}" name="Column12350"/>
    <tableColumn id="12364" xr3:uid="{00000000-0010-0000-0000-00004C300000}" name="Column12351"/>
    <tableColumn id="12365" xr3:uid="{00000000-0010-0000-0000-00004D300000}" name="Column12352"/>
    <tableColumn id="12366" xr3:uid="{00000000-0010-0000-0000-00004E300000}" name="Column12353"/>
    <tableColumn id="12367" xr3:uid="{00000000-0010-0000-0000-00004F300000}" name="Column12354"/>
    <tableColumn id="12368" xr3:uid="{00000000-0010-0000-0000-000050300000}" name="Column12355"/>
    <tableColumn id="12369" xr3:uid="{00000000-0010-0000-0000-000051300000}" name="Column12356"/>
    <tableColumn id="12370" xr3:uid="{00000000-0010-0000-0000-000052300000}" name="Column12357"/>
    <tableColumn id="12371" xr3:uid="{00000000-0010-0000-0000-000053300000}" name="Column12358"/>
    <tableColumn id="12372" xr3:uid="{00000000-0010-0000-0000-000054300000}" name="Column12359"/>
    <tableColumn id="12373" xr3:uid="{00000000-0010-0000-0000-000055300000}" name="Column12360"/>
    <tableColumn id="12374" xr3:uid="{00000000-0010-0000-0000-000056300000}" name="Column12361"/>
    <tableColumn id="12375" xr3:uid="{00000000-0010-0000-0000-000057300000}" name="Column12362"/>
    <tableColumn id="12376" xr3:uid="{00000000-0010-0000-0000-000058300000}" name="Column12363"/>
    <tableColumn id="12377" xr3:uid="{00000000-0010-0000-0000-000059300000}" name="Column12364"/>
    <tableColumn id="12378" xr3:uid="{00000000-0010-0000-0000-00005A300000}" name="Column12365"/>
    <tableColumn id="12379" xr3:uid="{00000000-0010-0000-0000-00005B300000}" name="Column12366"/>
    <tableColumn id="12380" xr3:uid="{00000000-0010-0000-0000-00005C300000}" name="Column12367"/>
    <tableColumn id="12381" xr3:uid="{00000000-0010-0000-0000-00005D300000}" name="Column12368"/>
    <tableColumn id="12382" xr3:uid="{00000000-0010-0000-0000-00005E300000}" name="Column12369"/>
    <tableColumn id="12383" xr3:uid="{00000000-0010-0000-0000-00005F300000}" name="Column12370"/>
    <tableColumn id="12384" xr3:uid="{00000000-0010-0000-0000-000060300000}" name="Column12371"/>
    <tableColumn id="12385" xr3:uid="{00000000-0010-0000-0000-000061300000}" name="Column12372"/>
    <tableColumn id="12386" xr3:uid="{00000000-0010-0000-0000-000062300000}" name="Column12373"/>
    <tableColumn id="12387" xr3:uid="{00000000-0010-0000-0000-000063300000}" name="Column12374"/>
    <tableColumn id="12388" xr3:uid="{00000000-0010-0000-0000-000064300000}" name="Column12375"/>
    <tableColumn id="12389" xr3:uid="{00000000-0010-0000-0000-000065300000}" name="Column12376"/>
    <tableColumn id="12390" xr3:uid="{00000000-0010-0000-0000-000066300000}" name="Column12377"/>
    <tableColumn id="12391" xr3:uid="{00000000-0010-0000-0000-000067300000}" name="Column12378"/>
    <tableColumn id="12392" xr3:uid="{00000000-0010-0000-0000-000068300000}" name="Column12379"/>
    <tableColumn id="12393" xr3:uid="{00000000-0010-0000-0000-000069300000}" name="Column12380"/>
    <tableColumn id="12394" xr3:uid="{00000000-0010-0000-0000-00006A300000}" name="Column12381"/>
    <tableColumn id="12395" xr3:uid="{00000000-0010-0000-0000-00006B300000}" name="Column12382"/>
    <tableColumn id="12396" xr3:uid="{00000000-0010-0000-0000-00006C300000}" name="Column12383"/>
    <tableColumn id="12397" xr3:uid="{00000000-0010-0000-0000-00006D300000}" name="Column12384"/>
    <tableColumn id="12398" xr3:uid="{00000000-0010-0000-0000-00006E300000}" name="Column12385"/>
    <tableColumn id="12399" xr3:uid="{00000000-0010-0000-0000-00006F300000}" name="Column12386"/>
    <tableColumn id="12400" xr3:uid="{00000000-0010-0000-0000-000070300000}" name="Column12387"/>
    <tableColumn id="12401" xr3:uid="{00000000-0010-0000-0000-000071300000}" name="Column12388"/>
    <tableColumn id="12402" xr3:uid="{00000000-0010-0000-0000-000072300000}" name="Column12389"/>
    <tableColumn id="12403" xr3:uid="{00000000-0010-0000-0000-000073300000}" name="Column12390"/>
    <tableColumn id="12404" xr3:uid="{00000000-0010-0000-0000-000074300000}" name="Column12391"/>
    <tableColumn id="12405" xr3:uid="{00000000-0010-0000-0000-000075300000}" name="Column12392"/>
    <tableColumn id="12406" xr3:uid="{00000000-0010-0000-0000-000076300000}" name="Column12393"/>
    <tableColumn id="12407" xr3:uid="{00000000-0010-0000-0000-000077300000}" name="Column12394"/>
    <tableColumn id="12408" xr3:uid="{00000000-0010-0000-0000-000078300000}" name="Column12395"/>
    <tableColumn id="12409" xr3:uid="{00000000-0010-0000-0000-000079300000}" name="Column12396"/>
    <tableColumn id="12410" xr3:uid="{00000000-0010-0000-0000-00007A300000}" name="Column12397"/>
    <tableColumn id="12411" xr3:uid="{00000000-0010-0000-0000-00007B300000}" name="Column12398"/>
    <tableColumn id="12412" xr3:uid="{00000000-0010-0000-0000-00007C300000}" name="Column12399"/>
    <tableColumn id="12413" xr3:uid="{00000000-0010-0000-0000-00007D300000}" name="Column12400"/>
    <tableColumn id="12414" xr3:uid="{00000000-0010-0000-0000-00007E300000}" name="Column12401"/>
    <tableColumn id="12415" xr3:uid="{00000000-0010-0000-0000-00007F300000}" name="Column12402"/>
    <tableColumn id="12416" xr3:uid="{00000000-0010-0000-0000-000080300000}" name="Column12403"/>
    <tableColumn id="12417" xr3:uid="{00000000-0010-0000-0000-000081300000}" name="Column12404"/>
    <tableColumn id="12418" xr3:uid="{00000000-0010-0000-0000-000082300000}" name="Column12405"/>
    <tableColumn id="12419" xr3:uid="{00000000-0010-0000-0000-000083300000}" name="Column12406"/>
    <tableColumn id="12420" xr3:uid="{00000000-0010-0000-0000-000084300000}" name="Column12407"/>
    <tableColumn id="12421" xr3:uid="{00000000-0010-0000-0000-000085300000}" name="Column12408"/>
    <tableColumn id="12422" xr3:uid="{00000000-0010-0000-0000-000086300000}" name="Column12409"/>
    <tableColumn id="12423" xr3:uid="{00000000-0010-0000-0000-000087300000}" name="Column12410"/>
    <tableColumn id="12424" xr3:uid="{00000000-0010-0000-0000-000088300000}" name="Column12411"/>
    <tableColumn id="12425" xr3:uid="{00000000-0010-0000-0000-000089300000}" name="Column12412"/>
    <tableColumn id="12426" xr3:uid="{00000000-0010-0000-0000-00008A300000}" name="Column12413"/>
    <tableColumn id="12427" xr3:uid="{00000000-0010-0000-0000-00008B300000}" name="Column12414"/>
    <tableColumn id="12428" xr3:uid="{00000000-0010-0000-0000-00008C300000}" name="Column12415"/>
    <tableColumn id="12429" xr3:uid="{00000000-0010-0000-0000-00008D300000}" name="Column12416"/>
    <tableColumn id="12430" xr3:uid="{00000000-0010-0000-0000-00008E300000}" name="Column12417"/>
    <tableColumn id="12431" xr3:uid="{00000000-0010-0000-0000-00008F300000}" name="Column12418"/>
    <tableColumn id="12432" xr3:uid="{00000000-0010-0000-0000-000090300000}" name="Column12419"/>
    <tableColumn id="12433" xr3:uid="{00000000-0010-0000-0000-000091300000}" name="Column12420"/>
    <tableColumn id="12434" xr3:uid="{00000000-0010-0000-0000-000092300000}" name="Column12421"/>
    <tableColumn id="12435" xr3:uid="{00000000-0010-0000-0000-000093300000}" name="Column12422"/>
    <tableColumn id="12436" xr3:uid="{00000000-0010-0000-0000-000094300000}" name="Column12423"/>
    <tableColumn id="12437" xr3:uid="{00000000-0010-0000-0000-000095300000}" name="Column12424"/>
    <tableColumn id="12438" xr3:uid="{00000000-0010-0000-0000-000096300000}" name="Column12425"/>
    <tableColumn id="12439" xr3:uid="{00000000-0010-0000-0000-000097300000}" name="Column12426"/>
    <tableColumn id="12440" xr3:uid="{00000000-0010-0000-0000-000098300000}" name="Column12427"/>
    <tableColumn id="12441" xr3:uid="{00000000-0010-0000-0000-000099300000}" name="Column12428"/>
    <tableColumn id="12442" xr3:uid="{00000000-0010-0000-0000-00009A300000}" name="Column12429"/>
    <tableColumn id="12443" xr3:uid="{00000000-0010-0000-0000-00009B300000}" name="Column12430"/>
    <tableColumn id="12444" xr3:uid="{00000000-0010-0000-0000-00009C300000}" name="Column12431"/>
    <tableColumn id="12445" xr3:uid="{00000000-0010-0000-0000-00009D300000}" name="Column12432"/>
    <tableColumn id="12446" xr3:uid="{00000000-0010-0000-0000-00009E300000}" name="Column12433"/>
    <tableColumn id="12447" xr3:uid="{00000000-0010-0000-0000-00009F300000}" name="Column12434"/>
    <tableColumn id="12448" xr3:uid="{00000000-0010-0000-0000-0000A0300000}" name="Column12435"/>
    <tableColumn id="12449" xr3:uid="{00000000-0010-0000-0000-0000A1300000}" name="Column12436"/>
    <tableColumn id="12450" xr3:uid="{00000000-0010-0000-0000-0000A2300000}" name="Column12437"/>
    <tableColumn id="12451" xr3:uid="{00000000-0010-0000-0000-0000A3300000}" name="Column12438"/>
    <tableColumn id="12452" xr3:uid="{00000000-0010-0000-0000-0000A4300000}" name="Column12439"/>
    <tableColumn id="12453" xr3:uid="{00000000-0010-0000-0000-0000A5300000}" name="Column12440"/>
    <tableColumn id="12454" xr3:uid="{00000000-0010-0000-0000-0000A6300000}" name="Column12441"/>
    <tableColumn id="12455" xr3:uid="{00000000-0010-0000-0000-0000A7300000}" name="Column12442"/>
    <tableColumn id="12456" xr3:uid="{00000000-0010-0000-0000-0000A8300000}" name="Column12443"/>
    <tableColumn id="12457" xr3:uid="{00000000-0010-0000-0000-0000A9300000}" name="Column12444"/>
    <tableColumn id="12458" xr3:uid="{00000000-0010-0000-0000-0000AA300000}" name="Column12445"/>
    <tableColumn id="12459" xr3:uid="{00000000-0010-0000-0000-0000AB300000}" name="Column12446"/>
    <tableColumn id="12460" xr3:uid="{00000000-0010-0000-0000-0000AC300000}" name="Column12447"/>
    <tableColumn id="12461" xr3:uid="{00000000-0010-0000-0000-0000AD300000}" name="Column12448"/>
    <tableColumn id="12462" xr3:uid="{00000000-0010-0000-0000-0000AE300000}" name="Column12449"/>
    <tableColumn id="12463" xr3:uid="{00000000-0010-0000-0000-0000AF300000}" name="Column12450"/>
    <tableColumn id="12464" xr3:uid="{00000000-0010-0000-0000-0000B0300000}" name="Column12451"/>
    <tableColumn id="12465" xr3:uid="{00000000-0010-0000-0000-0000B1300000}" name="Column12452"/>
    <tableColumn id="12466" xr3:uid="{00000000-0010-0000-0000-0000B2300000}" name="Column12453"/>
    <tableColumn id="12467" xr3:uid="{00000000-0010-0000-0000-0000B3300000}" name="Column12454"/>
    <tableColumn id="12468" xr3:uid="{00000000-0010-0000-0000-0000B4300000}" name="Column12455"/>
    <tableColumn id="12469" xr3:uid="{00000000-0010-0000-0000-0000B5300000}" name="Column12456"/>
    <tableColumn id="12470" xr3:uid="{00000000-0010-0000-0000-0000B6300000}" name="Column12457"/>
    <tableColumn id="12471" xr3:uid="{00000000-0010-0000-0000-0000B7300000}" name="Column12458"/>
    <tableColumn id="12472" xr3:uid="{00000000-0010-0000-0000-0000B8300000}" name="Column12459"/>
    <tableColumn id="12473" xr3:uid="{00000000-0010-0000-0000-0000B9300000}" name="Column12460"/>
    <tableColumn id="12474" xr3:uid="{00000000-0010-0000-0000-0000BA300000}" name="Column12461"/>
    <tableColumn id="12475" xr3:uid="{00000000-0010-0000-0000-0000BB300000}" name="Column12462"/>
    <tableColumn id="12476" xr3:uid="{00000000-0010-0000-0000-0000BC300000}" name="Column12463"/>
    <tableColumn id="12477" xr3:uid="{00000000-0010-0000-0000-0000BD300000}" name="Column12464"/>
    <tableColumn id="12478" xr3:uid="{00000000-0010-0000-0000-0000BE300000}" name="Column12465"/>
    <tableColumn id="12479" xr3:uid="{00000000-0010-0000-0000-0000BF300000}" name="Column12466"/>
    <tableColumn id="12480" xr3:uid="{00000000-0010-0000-0000-0000C0300000}" name="Column12467"/>
    <tableColumn id="12481" xr3:uid="{00000000-0010-0000-0000-0000C1300000}" name="Column12468"/>
    <tableColumn id="12482" xr3:uid="{00000000-0010-0000-0000-0000C2300000}" name="Column12469"/>
    <tableColumn id="12483" xr3:uid="{00000000-0010-0000-0000-0000C3300000}" name="Column12470"/>
    <tableColumn id="12484" xr3:uid="{00000000-0010-0000-0000-0000C4300000}" name="Column12471"/>
    <tableColumn id="12485" xr3:uid="{00000000-0010-0000-0000-0000C5300000}" name="Column12472"/>
    <tableColumn id="12486" xr3:uid="{00000000-0010-0000-0000-0000C6300000}" name="Column12473"/>
    <tableColumn id="12487" xr3:uid="{00000000-0010-0000-0000-0000C7300000}" name="Column12474"/>
    <tableColumn id="12488" xr3:uid="{00000000-0010-0000-0000-0000C8300000}" name="Column12475"/>
    <tableColumn id="12489" xr3:uid="{00000000-0010-0000-0000-0000C9300000}" name="Column12476"/>
    <tableColumn id="12490" xr3:uid="{00000000-0010-0000-0000-0000CA300000}" name="Column12477"/>
    <tableColumn id="12491" xr3:uid="{00000000-0010-0000-0000-0000CB300000}" name="Column12478"/>
    <tableColumn id="12492" xr3:uid="{00000000-0010-0000-0000-0000CC300000}" name="Column12479"/>
    <tableColumn id="12493" xr3:uid="{00000000-0010-0000-0000-0000CD300000}" name="Column12480"/>
    <tableColumn id="12494" xr3:uid="{00000000-0010-0000-0000-0000CE300000}" name="Column12481"/>
    <tableColumn id="12495" xr3:uid="{00000000-0010-0000-0000-0000CF300000}" name="Column12482"/>
    <tableColumn id="12496" xr3:uid="{00000000-0010-0000-0000-0000D0300000}" name="Column12483"/>
    <tableColumn id="12497" xr3:uid="{00000000-0010-0000-0000-0000D1300000}" name="Column12484"/>
    <tableColumn id="12498" xr3:uid="{00000000-0010-0000-0000-0000D2300000}" name="Column12485"/>
    <tableColumn id="12499" xr3:uid="{00000000-0010-0000-0000-0000D3300000}" name="Column12486"/>
    <tableColumn id="12500" xr3:uid="{00000000-0010-0000-0000-0000D4300000}" name="Column12487"/>
    <tableColumn id="12501" xr3:uid="{00000000-0010-0000-0000-0000D5300000}" name="Column12488"/>
    <tableColumn id="12502" xr3:uid="{00000000-0010-0000-0000-0000D6300000}" name="Column12489"/>
    <tableColumn id="12503" xr3:uid="{00000000-0010-0000-0000-0000D7300000}" name="Column12490"/>
    <tableColumn id="12504" xr3:uid="{00000000-0010-0000-0000-0000D8300000}" name="Column12491"/>
    <tableColumn id="12505" xr3:uid="{00000000-0010-0000-0000-0000D9300000}" name="Column12492"/>
    <tableColumn id="12506" xr3:uid="{00000000-0010-0000-0000-0000DA300000}" name="Column12493"/>
    <tableColumn id="12507" xr3:uid="{00000000-0010-0000-0000-0000DB300000}" name="Column12494"/>
    <tableColumn id="12508" xr3:uid="{00000000-0010-0000-0000-0000DC300000}" name="Column12495"/>
    <tableColumn id="12509" xr3:uid="{00000000-0010-0000-0000-0000DD300000}" name="Column12496"/>
    <tableColumn id="12510" xr3:uid="{00000000-0010-0000-0000-0000DE300000}" name="Column12497"/>
    <tableColumn id="12511" xr3:uid="{00000000-0010-0000-0000-0000DF300000}" name="Column12498"/>
    <tableColumn id="12512" xr3:uid="{00000000-0010-0000-0000-0000E0300000}" name="Column12499"/>
    <tableColumn id="12513" xr3:uid="{00000000-0010-0000-0000-0000E1300000}" name="Column12500"/>
    <tableColumn id="12514" xr3:uid="{00000000-0010-0000-0000-0000E2300000}" name="Column12501"/>
    <tableColumn id="12515" xr3:uid="{00000000-0010-0000-0000-0000E3300000}" name="Column12502"/>
    <tableColumn id="12516" xr3:uid="{00000000-0010-0000-0000-0000E4300000}" name="Column12503"/>
    <tableColumn id="12517" xr3:uid="{00000000-0010-0000-0000-0000E5300000}" name="Column12504"/>
    <tableColumn id="12518" xr3:uid="{00000000-0010-0000-0000-0000E6300000}" name="Column12505"/>
    <tableColumn id="12519" xr3:uid="{00000000-0010-0000-0000-0000E7300000}" name="Column12506"/>
    <tableColumn id="12520" xr3:uid="{00000000-0010-0000-0000-0000E8300000}" name="Column12507"/>
    <tableColumn id="12521" xr3:uid="{00000000-0010-0000-0000-0000E9300000}" name="Column12508"/>
    <tableColumn id="12522" xr3:uid="{00000000-0010-0000-0000-0000EA300000}" name="Column12509"/>
    <tableColumn id="12523" xr3:uid="{00000000-0010-0000-0000-0000EB300000}" name="Column12510"/>
    <tableColumn id="12524" xr3:uid="{00000000-0010-0000-0000-0000EC300000}" name="Column12511"/>
    <tableColumn id="12525" xr3:uid="{00000000-0010-0000-0000-0000ED300000}" name="Column12512"/>
    <tableColumn id="12526" xr3:uid="{00000000-0010-0000-0000-0000EE300000}" name="Column12513"/>
    <tableColumn id="12527" xr3:uid="{00000000-0010-0000-0000-0000EF300000}" name="Column12514"/>
    <tableColumn id="12528" xr3:uid="{00000000-0010-0000-0000-0000F0300000}" name="Column12515"/>
    <tableColumn id="12529" xr3:uid="{00000000-0010-0000-0000-0000F1300000}" name="Column12516"/>
    <tableColumn id="12530" xr3:uid="{00000000-0010-0000-0000-0000F2300000}" name="Column12517"/>
    <tableColumn id="12531" xr3:uid="{00000000-0010-0000-0000-0000F3300000}" name="Column12518"/>
    <tableColumn id="12532" xr3:uid="{00000000-0010-0000-0000-0000F4300000}" name="Column12519"/>
    <tableColumn id="12533" xr3:uid="{00000000-0010-0000-0000-0000F5300000}" name="Column12520"/>
    <tableColumn id="12534" xr3:uid="{00000000-0010-0000-0000-0000F6300000}" name="Column12521"/>
    <tableColumn id="12535" xr3:uid="{00000000-0010-0000-0000-0000F7300000}" name="Column12522"/>
    <tableColumn id="12536" xr3:uid="{00000000-0010-0000-0000-0000F8300000}" name="Column12523"/>
    <tableColumn id="12537" xr3:uid="{00000000-0010-0000-0000-0000F9300000}" name="Column12524"/>
    <tableColumn id="12538" xr3:uid="{00000000-0010-0000-0000-0000FA300000}" name="Column12525"/>
    <tableColumn id="12539" xr3:uid="{00000000-0010-0000-0000-0000FB300000}" name="Column12526"/>
    <tableColumn id="12540" xr3:uid="{00000000-0010-0000-0000-0000FC300000}" name="Column12527"/>
    <tableColumn id="12541" xr3:uid="{00000000-0010-0000-0000-0000FD300000}" name="Column12528"/>
    <tableColumn id="12542" xr3:uid="{00000000-0010-0000-0000-0000FE300000}" name="Column12529"/>
    <tableColumn id="12543" xr3:uid="{00000000-0010-0000-0000-0000FF300000}" name="Column12530"/>
    <tableColumn id="12544" xr3:uid="{00000000-0010-0000-0000-000000310000}" name="Column12531"/>
    <tableColumn id="12545" xr3:uid="{00000000-0010-0000-0000-000001310000}" name="Column12532"/>
    <tableColumn id="12546" xr3:uid="{00000000-0010-0000-0000-000002310000}" name="Column12533"/>
    <tableColumn id="12547" xr3:uid="{00000000-0010-0000-0000-000003310000}" name="Column12534"/>
    <tableColumn id="12548" xr3:uid="{00000000-0010-0000-0000-000004310000}" name="Column12535"/>
    <tableColumn id="12549" xr3:uid="{00000000-0010-0000-0000-000005310000}" name="Column12536"/>
    <tableColumn id="12550" xr3:uid="{00000000-0010-0000-0000-000006310000}" name="Column12537"/>
    <tableColumn id="12551" xr3:uid="{00000000-0010-0000-0000-000007310000}" name="Column12538"/>
    <tableColumn id="12552" xr3:uid="{00000000-0010-0000-0000-000008310000}" name="Column12539"/>
    <tableColumn id="12553" xr3:uid="{00000000-0010-0000-0000-000009310000}" name="Column12540"/>
    <tableColumn id="12554" xr3:uid="{00000000-0010-0000-0000-00000A310000}" name="Column12541"/>
    <tableColumn id="12555" xr3:uid="{00000000-0010-0000-0000-00000B310000}" name="Column12542"/>
    <tableColumn id="12556" xr3:uid="{00000000-0010-0000-0000-00000C310000}" name="Column12543"/>
    <tableColumn id="12557" xr3:uid="{00000000-0010-0000-0000-00000D310000}" name="Column12544"/>
    <tableColumn id="12558" xr3:uid="{00000000-0010-0000-0000-00000E310000}" name="Column12545"/>
    <tableColumn id="12559" xr3:uid="{00000000-0010-0000-0000-00000F310000}" name="Column12546"/>
    <tableColumn id="12560" xr3:uid="{00000000-0010-0000-0000-000010310000}" name="Column12547"/>
    <tableColumn id="12561" xr3:uid="{00000000-0010-0000-0000-000011310000}" name="Column12548"/>
    <tableColumn id="12562" xr3:uid="{00000000-0010-0000-0000-000012310000}" name="Column12549"/>
    <tableColumn id="12563" xr3:uid="{00000000-0010-0000-0000-000013310000}" name="Column12550"/>
    <tableColumn id="12564" xr3:uid="{00000000-0010-0000-0000-000014310000}" name="Column12551"/>
    <tableColumn id="12565" xr3:uid="{00000000-0010-0000-0000-000015310000}" name="Column12552"/>
    <tableColumn id="12566" xr3:uid="{00000000-0010-0000-0000-000016310000}" name="Column12553"/>
    <tableColumn id="12567" xr3:uid="{00000000-0010-0000-0000-000017310000}" name="Column12554"/>
    <tableColumn id="12568" xr3:uid="{00000000-0010-0000-0000-000018310000}" name="Column12555"/>
    <tableColumn id="12569" xr3:uid="{00000000-0010-0000-0000-000019310000}" name="Column12556"/>
    <tableColumn id="12570" xr3:uid="{00000000-0010-0000-0000-00001A310000}" name="Column12557"/>
    <tableColumn id="12571" xr3:uid="{00000000-0010-0000-0000-00001B310000}" name="Column12558"/>
    <tableColumn id="12572" xr3:uid="{00000000-0010-0000-0000-00001C310000}" name="Column12559"/>
    <tableColumn id="12573" xr3:uid="{00000000-0010-0000-0000-00001D310000}" name="Column12560"/>
    <tableColumn id="12574" xr3:uid="{00000000-0010-0000-0000-00001E310000}" name="Column12561"/>
    <tableColumn id="12575" xr3:uid="{00000000-0010-0000-0000-00001F310000}" name="Column12562"/>
    <tableColumn id="12576" xr3:uid="{00000000-0010-0000-0000-000020310000}" name="Column12563"/>
    <tableColumn id="12577" xr3:uid="{00000000-0010-0000-0000-000021310000}" name="Column12564"/>
    <tableColumn id="12578" xr3:uid="{00000000-0010-0000-0000-000022310000}" name="Column12565"/>
    <tableColumn id="12579" xr3:uid="{00000000-0010-0000-0000-000023310000}" name="Column12566"/>
    <tableColumn id="12580" xr3:uid="{00000000-0010-0000-0000-000024310000}" name="Column12567"/>
    <tableColumn id="12581" xr3:uid="{00000000-0010-0000-0000-000025310000}" name="Column12568"/>
    <tableColumn id="12582" xr3:uid="{00000000-0010-0000-0000-000026310000}" name="Column12569"/>
    <tableColumn id="12583" xr3:uid="{00000000-0010-0000-0000-000027310000}" name="Column12570"/>
    <tableColumn id="12584" xr3:uid="{00000000-0010-0000-0000-000028310000}" name="Column12571"/>
    <tableColumn id="12585" xr3:uid="{00000000-0010-0000-0000-000029310000}" name="Column12572"/>
    <tableColumn id="12586" xr3:uid="{00000000-0010-0000-0000-00002A310000}" name="Column12573"/>
    <tableColumn id="12587" xr3:uid="{00000000-0010-0000-0000-00002B310000}" name="Column12574"/>
    <tableColumn id="12588" xr3:uid="{00000000-0010-0000-0000-00002C310000}" name="Column12575"/>
    <tableColumn id="12589" xr3:uid="{00000000-0010-0000-0000-00002D310000}" name="Column12576"/>
    <tableColumn id="12590" xr3:uid="{00000000-0010-0000-0000-00002E310000}" name="Column12577"/>
    <tableColumn id="12591" xr3:uid="{00000000-0010-0000-0000-00002F310000}" name="Column12578"/>
    <tableColumn id="12592" xr3:uid="{00000000-0010-0000-0000-000030310000}" name="Column12579"/>
    <tableColumn id="12593" xr3:uid="{00000000-0010-0000-0000-000031310000}" name="Column12580"/>
    <tableColumn id="12594" xr3:uid="{00000000-0010-0000-0000-000032310000}" name="Column12581"/>
    <tableColumn id="12595" xr3:uid="{00000000-0010-0000-0000-000033310000}" name="Column12582"/>
    <tableColumn id="12596" xr3:uid="{00000000-0010-0000-0000-000034310000}" name="Column12583"/>
    <tableColumn id="12597" xr3:uid="{00000000-0010-0000-0000-000035310000}" name="Column12584"/>
    <tableColumn id="12598" xr3:uid="{00000000-0010-0000-0000-000036310000}" name="Column12585"/>
    <tableColumn id="12599" xr3:uid="{00000000-0010-0000-0000-000037310000}" name="Column12586"/>
    <tableColumn id="12600" xr3:uid="{00000000-0010-0000-0000-000038310000}" name="Column12587"/>
    <tableColumn id="12601" xr3:uid="{00000000-0010-0000-0000-000039310000}" name="Column12588"/>
    <tableColumn id="12602" xr3:uid="{00000000-0010-0000-0000-00003A310000}" name="Column12589"/>
    <tableColumn id="12603" xr3:uid="{00000000-0010-0000-0000-00003B310000}" name="Column12590"/>
    <tableColumn id="12604" xr3:uid="{00000000-0010-0000-0000-00003C310000}" name="Column12591"/>
    <tableColumn id="12605" xr3:uid="{00000000-0010-0000-0000-00003D310000}" name="Column12592"/>
    <tableColumn id="12606" xr3:uid="{00000000-0010-0000-0000-00003E310000}" name="Column12593"/>
    <tableColumn id="12607" xr3:uid="{00000000-0010-0000-0000-00003F310000}" name="Column12594"/>
    <tableColumn id="12608" xr3:uid="{00000000-0010-0000-0000-000040310000}" name="Column12595"/>
    <tableColumn id="12609" xr3:uid="{00000000-0010-0000-0000-000041310000}" name="Column12596"/>
    <tableColumn id="12610" xr3:uid="{00000000-0010-0000-0000-000042310000}" name="Column12597"/>
    <tableColumn id="12611" xr3:uid="{00000000-0010-0000-0000-000043310000}" name="Column12598"/>
    <tableColumn id="12612" xr3:uid="{00000000-0010-0000-0000-000044310000}" name="Column12599"/>
    <tableColumn id="12613" xr3:uid="{00000000-0010-0000-0000-000045310000}" name="Column12600"/>
    <tableColumn id="12614" xr3:uid="{00000000-0010-0000-0000-000046310000}" name="Column12601"/>
    <tableColumn id="12615" xr3:uid="{00000000-0010-0000-0000-000047310000}" name="Column12602"/>
    <tableColumn id="12616" xr3:uid="{00000000-0010-0000-0000-000048310000}" name="Column12603"/>
    <tableColumn id="12617" xr3:uid="{00000000-0010-0000-0000-000049310000}" name="Column12604"/>
    <tableColumn id="12618" xr3:uid="{00000000-0010-0000-0000-00004A310000}" name="Column12605"/>
    <tableColumn id="12619" xr3:uid="{00000000-0010-0000-0000-00004B310000}" name="Column12606"/>
    <tableColumn id="12620" xr3:uid="{00000000-0010-0000-0000-00004C310000}" name="Column12607"/>
    <tableColumn id="12621" xr3:uid="{00000000-0010-0000-0000-00004D310000}" name="Column12608"/>
    <tableColumn id="12622" xr3:uid="{00000000-0010-0000-0000-00004E310000}" name="Column12609"/>
    <tableColumn id="12623" xr3:uid="{00000000-0010-0000-0000-00004F310000}" name="Column12610"/>
    <tableColumn id="12624" xr3:uid="{00000000-0010-0000-0000-000050310000}" name="Column12611"/>
    <tableColumn id="12625" xr3:uid="{00000000-0010-0000-0000-000051310000}" name="Column12612"/>
    <tableColumn id="12626" xr3:uid="{00000000-0010-0000-0000-000052310000}" name="Column12613"/>
    <tableColumn id="12627" xr3:uid="{00000000-0010-0000-0000-000053310000}" name="Column12614"/>
    <tableColumn id="12628" xr3:uid="{00000000-0010-0000-0000-000054310000}" name="Column12615"/>
    <tableColumn id="12629" xr3:uid="{00000000-0010-0000-0000-000055310000}" name="Column12616"/>
    <tableColumn id="12630" xr3:uid="{00000000-0010-0000-0000-000056310000}" name="Column12617"/>
    <tableColumn id="12631" xr3:uid="{00000000-0010-0000-0000-000057310000}" name="Column12618"/>
    <tableColumn id="12632" xr3:uid="{00000000-0010-0000-0000-000058310000}" name="Column12619"/>
    <tableColumn id="12633" xr3:uid="{00000000-0010-0000-0000-000059310000}" name="Column12620"/>
    <tableColumn id="12634" xr3:uid="{00000000-0010-0000-0000-00005A310000}" name="Column12621"/>
    <tableColumn id="12635" xr3:uid="{00000000-0010-0000-0000-00005B310000}" name="Column12622"/>
    <tableColumn id="12636" xr3:uid="{00000000-0010-0000-0000-00005C310000}" name="Column12623"/>
    <tableColumn id="12637" xr3:uid="{00000000-0010-0000-0000-00005D310000}" name="Column12624"/>
    <tableColumn id="12638" xr3:uid="{00000000-0010-0000-0000-00005E310000}" name="Column12625"/>
    <tableColumn id="12639" xr3:uid="{00000000-0010-0000-0000-00005F310000}" name="Column12626"/>
    <tableColumn id="12640" xr3:uid="{00000000-0010-0000-0000-000060310000}" name="Column12627"/>
    <tableColumn id="12641" xr3:uid="{00000000-0010-0000-0000-000061310000}" name="Column12628"/>
    <tableColumn id="12642" xr3:uid="{00000000-0010-0000-0000-000062310000}" name="Column12629"/>
    <tableColumn id="12643" xr3:uid="{00000000-0010-0000-0000-000063310000}" name="Column12630"/>
    <tableColumn id="12644" xr3:uid="{00000000-0010-0000-0000-000064310000}" name="Column12631"/>
    <tableColumn id="12645" xr3:uid="{00000000-0010-0000-0000-000065310000}" name="Column12632"/>
    <tableColumn id="12646" xr3:uid="{00000000-0010-0000-0000-000066310000}" name="Column12633"/>
    <tableColumn id="12647" xr3:uid="{00000000-0010-0000-0000-000067310000}" name="Column12634"/>
    <tableColumn id="12648" xr3:uid="{00000000-0010-0000-0000-000068310000}" name="Column12635"/>
    <tableColumn id="12649" xr3:uid="{00000000-0010-0000-0000-000069310000}" name="Column12636"/>
    <tableColumn id="12650" xr3:uid="{00000000-0010-0000-0000-00006A310000}" name="Column12637"/>
    <tableColumn id="12651" xr3:uid="{00000000-0010-0000-0000-00006B310000}" name="Column12638"/>
    <tableColumn id="12652" xr3:uid="{00000000-0010-0000-0000-00006C310000}" name="Column12639"/>
    <tableColumn id="12653" xr3:uid="{00000000-0010-0000-0000-00006D310000}" name="Column12640"/>
    <tableColumn id="12654" xr3:uid="{00000000-0010-0000-0000-00006E310000}" name="Column12641"/>
    <tableColumn id="12655" xr3:uid="{00000000-0010-0000-0000-00006F310000}" name="Column12642"/>
    <tableColumn id="12656" xr3:uid="{00000000-0010-0000-0000-000070310000}" name="Column12643"/>
    <tableColumn id="12657" xr3:uid="{00000000-0010-0000-0000-000071310000}" name="Column12644"/>
    <tableColumn id="12658" xr3:uid="{00000000-0010-0000-0000-000072310000}" name="Column12645"/>
    <tableColumn id="12659" xr3:uid="{00000000-0010-0000-0000-000073310000}" name="Column12646"/>
    <tableColumn id="12660" xr3:uid="{00000000-0010-0000-0000-000074310000}" name="Column12647"/>
    <tableColumn id="12661" xr3:uid="{00000000-0010-0000-0000-000075310000}" name="Column12648"/>
    <tableColumn id="12662" xr3:uid="{00000000-0010-0000-0000-000076310000}" name="Column12649"/>
    <tableColumn id="12663" xr3:uid="{00000000-0010-0000-0000-000077310000}" name="Column12650"/>
    <tableColumn id="12664" xr3:uid="{00000000-0010-0000-0000-000078310000}" name="Column12651"/>
    <tableColumn id="12665" xr3:uid="{00000000-0010-0000-0000-000079310000}" name="Column12652"/>
    <tableColumn id="12666" xr3:uid="{00000000-0010-0000-0000-00007A310000}" name="Column12653"/>
    <tableColumn id="12667" xr3:uid="{00000000-0010-0000-0000-00007B310000}" name="Column12654"/>
    <tableColumn id="12668" xr3:uid="{00000000-0010-0000-0000-00007C310000}" name="Column12655"/>
    <tableColumn id="12669" xr3:uid="{00000000-0010-0000-0000-00007D310000}" name="Column12656"/>
    <tableColumn id="12670" xr3:uid="{00000000-0010-0000-0000-00007E310000}" name="Column12657"/>
    <tableColumn id="12671" xr3:uid="{00000000-0010-0000-0000-00007F310000}" name="Column12658"/>
    <tableColumn id="12672" xr3:uid="{00000000-0010-0000-0000-000080310000}" name="Column12659"/>
    <tableColumn id="12673" xr3:uid="{00000000-0010-0000-0000-000081310000}" name="Column12660"/>
    <tableColumn id="12674" xr3:uid="{00000000-0010-0000-0000-000082310000}" name="Column12661"/>
    <tableColumn id="12675" xr3:uid="{00000000-0010-0000-0000-000083310000}" name="Column12662"/>
    <tableColumn id="12676" xr3:uid="{00000000-0010-0000-0000-000084310000}" name="Column12663"/>
    <tableColumn id="12677" xr3:uid="{00000000-0010-0000-0000-000085310000}" name="Column12664"/>
    <tableColumn id="12678" xr3:uid="{00000000-0010-0000-0000-000086310000}" name="Column12665"/>
    <tableColumn id="12679" xr3:uid="{00000000-0010-0000-0000-000087310000}" name="Column12666"/>
    <tableColumn id="12680" xr3:uid="{00000000-0010-0000-0000-000088310000}" name="Column12667"/>
    <tableColumn id="12681" xr3:uid="{00000000-0010-0000-0000-000089310000}" name="Column12668"/>
    <tableColumn id="12682" xr3:uid="{00000000-0010-0000-0000-00008A310000}" name="Column12669"/>
    <tableColumn id="12683" xr3:uid="{00000000-0010-0000-0000-00008B310000}" name="Column12670"/>
    <tableColumn id="12684" xr3:uid="{00000000-0010-0000-0000-00008C310000}" name="Column12671"/>
    <tableColumn id="12685" xr3:uid="{00000000-0010-0000-0000-00008D310000}" name="Column12672"/>
    <tableColumn id="12686" xr3:uid="{00000000-0010-0000-0000-00008E310000}" name="Column12673"/>
    <tableColumn id="12687" xr3:uid="{00000000-0010-0000-0000-00008F310000}" name="Column12674"/>
    <tableColumn id="12688" xr3:uid="{00000000-0010-0000-0000-000090310000}" name="Column12675"/>
    <tableColumn id="12689" xr3:uid="{00000000-0010-0000-0000-000091310000}" name="Column12676"/>
    <tableColumn id="12690" xr3:uid="{00000000-0010-0000-0000-000092310000}" name="Column12677"/>
    <tableColumn id="12691" xr3:uid="{00000000-0010-0000-0000-000093310000}" name="Column12678"/>
    <tableColumn id="12692" xr3:uid="{00000000-0010-0000-0000-000094310000}" name="Column12679"/>
    <tableColumn id="12693" xr3:uid="{00000000-0010-0000-0000-000095310000}" name="Column12680"/>
    <tableColumn id="12694" xr3:uid="{00000000-0010-0000-0000-000096310000}" name="Column12681"/>
    <tableColumn id="12695" xr3:uid="{00000000-0010-0000-0000-000097310000}" name="Column12682"/>
    <tableColumn id="12696" xr3:uid="{00000000-0010-0000-0000-000098310000}" name="Column12683"/>
    <tableColumn id="12697" xr3:uid="{00000000-0010-0000-0000-000099310000}" name="Column12684"/>
    <tableColumn id="12698" xr3:uid="{00000000-0010-0000-0000-00009A310000}" name="Column12685"/>
    <tableColumn id="12699" xr3:uid="{00000000-0010-0000-0000-00009B310000}" name="Column12686"/>
    <tableColumn id="12700" xr3:uid="{00000000-0010-0000-0000-00009C310000}" name="Column12687"/>
    <tableColumn id="12701" xr3:uid="{00000000-0010-0000-0000-00009D310000}" name="Column12688"/>
    <tableColumn id="12702" xr3:uid="{00000000-0010-0000-0000-00009E310000}" name="Column12689"/>
    <tableColumn id="12703" xr3:uid="{00000000-0010-0000-0000-00009F310000}" name="Column12690"/>
    <tableColumn id="12704" xr3:uid="{00000000-0010-0000-0000-0000A0310000}" name="Column12691"/>
    <tableColumn id="12705" xr3:uid="{00000000-0010-0000-0000-0000A1310000}" name="Column12692"/>
    <tableColumn id="12706" xr3:uid="{00000000-0010-0000-0000-0000A2310000}" name="Column12693"/>
    <tableColumn id="12707" xr3:uid="{00000000-0010-0000-0000-0000A3310000}" name="Column12694"/>
    <tableColumn id="12708" xr3:uid="{00000000-0010-0000-0000-0000A4310000}" name="Column12695"/>
    <tableColumn id="12709" xr3:uid="{00000000-0010-0000-0000-0000A5310000}" name="Column12696"/>
    <tableColumn id="12710" xr3:uid="{00000000-0010-0000-0000-0000A6310000}" name="Column12697"/>
    <tableColumn id="12711" xr3:uid="{00000000-0010-0000-0000-0000A7310000}" name="Column12698"/>
    <tableColumn id="12712" xr3:uid="{00000000-0010-0000-0000-0000A8310000}" name="Column12699"/>
    <tableColumn id="12713" xr3:uid="{00000000-0010-0000-0000-0000A9310000}" name="Column12700"/>
    <tableColumn id="12714" xr3:uid="{00000000-0010-0000-0000-0000AA310000}" name="Column12701"/>
    <tableColumn id="12715" xr3:uid="{00000000-0010-0000-0000-0000AB310000}" name="Column12702"/>
    <tableColumn id="12716" xr3:uid="{00000000-0010-0000-0000-0000AC310000}" name="Column12703"/>
    <tableColumn id="12717" xr3:uid="{00000000-0010-0000-0000-0000AD310000}" name="Column12704"/>
    <tableColumn id="12718" xr3:uid="{00000000-0010-0000-0000-0000AE310000}" name="Column12705"/>
    <tableColumn id="12719" xr3:uid="{00000000-0010-0000-0000-0000AF310000}" name="Column12706"/>
    <tableColumn id="12720" xr3:uid="{00000000-0010-0000-0000-0000B0310000}" name="Column12707"/>
    <tableColumn id="12721" xr3:uid="{00000000-0010-0000-0000-0000B1310000}" name="Column12708"/>
    <tableColumn id="12722" xr3:uid="{00000000-0010-0000-0000-0000B2310000}" name="Column12709"/>
    <tableColumn id="12723" xr3:uid="{00000000-0010-0000-0000-0000B3310000}" name="Column12710"/>
    <tableColumn id="12724" xr3:uid="{00000000-0010-0000-0000-0000B4310000}" name="Column12711"/>
    <tableColumn id="12725" xr3:uid="{00000000-0010-0000-0000-0000B5310000}" name="Column12712"/>
    <tableColumn id="12726" xr3:uid="{00000000-0010-0000-0000-0000B6310000}" name="Column12713"/>
    <tableColumn id="12727" xr3:uid="{00000000-0010-0000-0000-0000B7310000}" name="Column12714"/>
    <tableColumn id="12728" xr3:uid="{00000000-0010-0000-0000-0000B8310000}" name="Column12715"/>
    <tableColumn id="12729" xr3:uid="{00000000-0010-0000-0000-0000B9310000}" name="Column12716"/>
    <tableColumn id="12730" xr3:uid="{00000000-0010-0000-0000-0000BA310000}" name="Column12717"/>
    <tableColumn id="12731" xr3:uid="{00000000-0010-0000-0000-0000BB310000}" name="Column12718"/>
    <tableColumn id="12732" xr3:uid="{00000000-0010-0000-0000-0000BC310000}" name="Column12719"/>
    <tableColumn id="12733" xr3:uid="{00000000-0010-0000-0000-0000BD310000}" name="Column12720"/>
    <tableColumn id="12734" xr3:uid="{00000000-0010-0000-0000-0000BE310000}" name="Column12721"/>
    <tableColumn id="12735" xr3:uid="{00000000-0010-0000-0000-0000BF310000}" name="Column12722"/>
    <tableColumn id="12736" xr3:uid="{00000000-0010-0000-0000-0000C0310000}" name="Column12723"/>
    <tableColumn id="12737" xr3:uid="{00000000-0010-0000-0000-0000C1310000}" name="Column12724"/>
    <tableColumn id="12738" xr3:uid="{00000000-0010-0000-0000-0000C2310000}" name="Column12725"/>
    <tableColumn id="12739" xr3:uid="{00000000-0010-0000-0000-0000C3310000}" name="Column12726"/>
    <tableColumn id="12740" xr3:uid="{00000000-0010-0000-0000-0000C4310000}" name="Column12727"/>
    <tableColumn id="12741" xr3:uid="{00000000-0010-0000-0000-0000C5310000}" name="Column12728"/>
    <tableColumn id="12742" xr3:uid="{00000000-0010-0000-0000-0000C6310000}" name="Column12729"/>
    <tableColumn id="12743" xr3:uid="{00000000-0010-0000-0000-0000C7310000}" name="Column12730"/>
    <tableColumn id="12744" xr3:uid="{00000000-0010-0000-0000-0000C8310000}" name="Column12731"/>
    <tableColumn id="12745" xr3:uid="{00000000-0010-0000-0000-0000C9310000}" name="Column12732"/>
    <tableColumn id="12746" xr3:uid="{00000000-0010-0000-0000-0000CA310000}" name="Column12733"/>
    <tableColumn id="12747" xr3:uid="{00000000-0010-0000-0000-0000CB310000}" name="Column12734"/>
    <tableColumn id="12748" xr3:uid="{00000000-0010-0000-0000-0000CC310000}" name="Column12735"/>
    <tableColumn id="12749" xr3:uid="{00000000-0010-0000-0000-0000CD310000}" name="Column12736"/>
    <tableColumn id="12750" xr3:uid="{00000000-0010-0000-0000-0000CE310000}" name="Column12737"/>
    <tableColumn id="12751" xr3:uid="{00000000-0010-0000-0000-0000CF310000}" name="Column12738"/>
    <tableColumn id="12752" xr3:uid="{00000000-0010-0000-0000-0000D0310000}" name="Column12739"/>
    <tableColumn id="12753" xr3:uid="{00000000-0010-0000-0000-0000D1310000}" name="Column12740"/>
    <tableColumn id="12754" xr3:uid="{00000000-0010-0000-0000-0000D2310000}" name="Column12741"/>
    <tableColumn id="12755" xr3:uid="{00000000-0010-0000-0000-0000D3310000}" name="Column12742"/>
    <tableColumn id="12756" xr3:uid="{00000000-0010-0000-0000-0000D4310000}" name="Column12743"/>
    <tableColumn id="12757" xr3:uid="{00000000-0010-0000-0000-0000D5310000}" name="Column12744"/>
    <tableColumn id="12758" xr3:uid="{00000000-0010-0000-0000-0000D6310000}" name="Column12745"/>
    <tableColumn id="12759" xr3:uid="{00000000-0010-0000-0000-0000D7310000}" name="Column12746"/>
    <tableColumn id="12760" xr3:uid="{00000000-0010-0000-0000-0000D8310000}" name="Column12747"/>
    <tableColumn id="12761" xr3:uid="{00000000-0010-0000-0000-0000D9310000}" name="Column12748"/>
    <tableColumn id="12762" xr3:uid="{00000000-0010-0000-0000-0000DA310000}" name="Column12749"/>
    <tableColumn id="12763" xr3:uid="{00000000-0010-0000-0000-0000DB310000}" name="Column12750"/>
    <tableColumn id="12764" xr3:uid="{00000000-0010-0000-0000-0000DC310000}" name="Column12751"/>
    <tableColumn id="12765" xr3:uid="{00000000-0010-0000-0000-0000DD310000}" name="Column12752"/>
    <tableColumn id="12766" xr3:uid="{00000000-0010-0000-0000-0000DE310000}" name="Column12753"/>
    <tableColumn id="12767" xr3:uid="{00000000-0010-0000-0000-0000DF310000}" name="Column12754"/>
    <tableColumn id="12768" xr3:uid="{00000000-0010-0000-0000-0000E0310000}" name="Column12755"/>
    <tableColumn id="12769" xr3:uid="{00000000-0010-0000-0000-0000E1310000}" name="Column12756"/>
    <tableColumn id="12770" xr3:uid="{00000000-0010-0000-0000-0000E2310000}" name="Column12757"/>
    <tableColumn id="12771" xr3:uid="{00000000-0010-0000-0000-0000E3310000}" name="Column12758"/>
    <tableColumn id="12772" xr3:uid="{00000000-0010-0000-0000-0000E4310000}" name="Column12759"/>
    <tableColumn id="12773" xr3:uid="{00000000-0010-0000-0000-0000E5310000}" name="Column12760"/>
    <tableColumn id="12774" xr3:uid="{00000000-0010-0000-0000-0000E6310000}" name="Column12761"/>
    <tableColumn id="12775" xr3:uid="{00000000-0010-0000-0000-0000E7310000}" name="Column12762"/>
    <tableColumn id="12776" xr3:uid="{00000000-0010-0000-0000-0000E8310000}" name="Column12763"/>
    <tableColumn id="12777" xr3:uid="{00000000-0010-0000-0000-0000E9310000}" name="Column12764"/>
    <tableColumn id="12778" xr3:uid="{00000000-0010-0000-0000-0000EA310000}" name="Column12765"/>
    <tableColumn id="12779" xr3:uid="{00000000-0010-0000-0000-0000EB310000}" name="Column12766"/>
    <tableColumn id="12780" xr3:uid="{00000000-0010-0000-0000-0000EC310000}" name="Column12767"/>
    <tableColumn id="12781" xr3:uid="{00000000-0010-0000-0000-0000ED310000}" name="Column12768"/>
    <tableColumn id="12782" xr3:uid="{00000000-0010-0000-0000-0000EE310000}" name="Column12769"/>
    <tableColumn id="12783" xr3:uid="{00000000-0010-0000-0000-0000EF310000}" name="Column12770"/>
    <tableColumn id="12784" xr3:uid="{00000000-0010-0000-0000-0000F0310000}" name="Column12771"/>
    <tableColumn id="12785" xr3:uid="{00000000-0010-0000-0000-0000F1310000}" name="Column12772"/>
    <tableColumn id="12786" xr3:uid="{00000000-0010-0000-0000-0000F2310000}" name="Column12773"/>
    <tableColumn id="12787" xr3:uid="{00000000-0010-0000-0000-0000F3310000}" name="Column12774"/>
    <tableColumn id="12788" xr3:uid="{00000000-0010-0000-0000-0000F4310000}" name="Column12775"/>
    <tableColumn id="12789" xr3:uid="{00000000-0010-0000-0000-0000F5310000}" name="Column12776"/>
    <tableColumn id="12790" xr3:uid="{00000000-0010-0000-0000-0000F6310000}" name="Column12777"/>
    <tableColumn id="12791" xr3:uid="{00000000-0010-0000-0000-0000F7310000}" name="Column12778"/>
    <tableColumn id="12792" xr3:uid="{00000000-0010-0000-0000-0000F8310000}" name="Column12779"/>
    <tableColumn id="12793" xr3:uid="{00000000-0010-0000-0000-0000F9310000}" name="Column12780"/>
    <tableColumn id="12794" xr3:uid="{00000000-0010-0000-0000-0000FA310000}" name="Column12781"/>
    <tableColumn id="12795" xr3:uid="{00000000-0010-0000-0000-0000FB310000}" name="Column12782"/>
    <tableColumn id="12796" xr3:uid="{00000000-0010-0000-0000-0000FC310000}" name="Column12783"/>
    <tableColumn id="12797" xr3:uid="{00000000-0010-0000-0000-0000FD310000}" name="Column12784"/>
    <tableColumn id="12798" xr3:uid="{00000000-0010-0000-0000-0000FE310000}" name="Column12785"/>
    <tableColumn id="12799" xr3:uid="{00000000-0010-0000-0000-0000FF310000}" name="Column12786"/>
    <tableColumn id="12800" xr3:uid="{00000000-0010-0000-0000-000000320000}" name="Column12787"/>
    <tableColumn id="12801" xr3:uid="{00000000-0010-0000-0000-000001320000}" name="Column12788"/>
    <tableColumn id="12802" xr3:uid="{00000000-0010-0000-0000-000002320000}" name="Column12789"/>
    <tableColumn id="12803" xr3:uid="{00000000-0010-0000-0000-000003320000}" name="Column12790"/>
    <tableColumn id="12804" xr3:uid="{00000000-0010-0000-0000-000004320000}" name="Column12791"/>
    <tableColumn id="12805" xr3:uid="{00000000-0010-0000-0000-000005320000}" name="Column12792"/>
    <tableColumn id="12806" xr3:uid="{00000000-0010-0000-0000-000006320000}" name="Column12793"/>
    <tableColumn id="12807" xr3:uid="{00000000-0010-0000-0000-000007320000}" name="Column12794"/>
    <tableColumn id="12808" xr3:uid="{00000000-0010-0000-0000-000008320000}" name="Column12795"/>
    <tableColumn id="12809" xr3:uid="{00000000-0010-0000-0000-000009320000}" name="Column12796"/>
    <tableColumn id="12810" xr3:uid="{00000000-0010-0000-0000-00000A320000}" name="Column12797"/>
    <tableColumn id="12811" xr3:uid="{00000000-0010-0000-0000-00000B320000}" name="Column12798"/>
    <tableColumn id="12812" xr3:uid="{00000000-0010-0000-0000-00000C320000}" name="Column12799"/>
    <tableColumn id="12813" xr3:uid="{00000000-0010-0000-0000-00000D320000}" name="Column12800"/>
    <tableColumn id="12814" xr3:uid="{00000000-0010-0000-0000-00000E320000}" name="Column12801"/>
    <tableColumn id="12815" xr3:uid="{00000000-0010-0000-0000-00000F320000}" name="Column12802"/>
    <tableColumn id="12816" xr3:uid="{00000000-0010-0000-0000-000010320000}" name="Column12803"/>
    <tableColumn id="12817" xr3:uid="{00000000-0010-0000-0000-000011320000}" name="Column12804"/>
    <tableColumn id="12818" xr3:uid="{00000000-0010-0000-0000-000012320000}" name="Column12805"/>
    <tableColumn id="12819" xr3:uid="{00000000-0010-0000-0000-000013320000}" name="Column12806"/>
    <tableColumn id="12820" xr3:uid="{00000000-0010-0000-0000-000014320000}" name="Column12807"/>
    <tableColumn id="12821" xr3:uid="{00000000-0010-0000-0000-000015320000}" name="Column12808"/>
    <tableColumn id="12822" xr3:uid="{00000000-0010-0000-0000-000016320000}" name="Column12809"/>
    <tableColumn id="12823" xr3:uid="{00000000-0010-0000-0000-000017320000}" name="Column12810"/>
    <tableColumn id="12824" xr3:uid="{00000000-0010-0000-0000-000018320000}" name="Column12811"/>
    <tableColumn id="12825" xr3:uid="{00000000-0010-0000-0000-000019320000}" name="Column12812"/>
    <tableColumn id="12826" xr3:uid="{00000000-0010-0000-0000-00001A320000}" name="Column12813"/>
    <tableColumn id="12827" xr3:uid="{00000000-0010-0000-0000-00001B320000}" name="Column12814"/>
    <tableColumn id="12828" xr3:uid="{00000000-0010-0000-0000-00001C320000}" name="Column12815"/>
    <tableColumn id="12829" xr3:uid="{00000000-0010-0000-0000-00001D320000}" name="Column12816"/>
    <tableColumn id="12830" xr3:uid="{00000000-0010-0000-0000-00001E320000}" name="Column12817"/>
    <tableColumn id="12831" xr3:uid="{00000000-0010-0000-0000-00001F320000}" name="Column12818"/>
    <tableColumn id="12832" xr3:uid="{00000000-0010-0000-0000-000020320000}" name="Column12819"/>
    <tableColumn id="12833" xr3:uid="{00000000-0010-0000-0000-000021320000}" name="Column12820"/>
    <tableColumn id="12834" xr3:uid="{00000000-0010-0000-0000-000022320000}" name="Column12821"/>
    <tableColumn id="12835" xr3:uid="{00000000-0010-0000-0000-000023320000}" name="Column12822"/>
    <tableColumn id="12836" xr3:uid="{00000000-0010-0000-0000-000024320000}" name="Column12823"/>
    <tableColumn id="12837" xr3:uid="{00000000-0010-0000-0000-000025320000}" name="Column12824"/>
    <tableColumn id="12838" xr3:uid="{00000000-0010-0000-0000-000026320000}" name="Column12825"/>
    <tableColumn id="12839" xr3:uid="{00000000-0010-0000-0000-000027320000}" name="Column12826"/>
    <tableColumn id="12840" xr3:uid="{00000000-0010-0000-0000-000028320000}" name="Column12827"/>
    <tableColumn id="12841" xr3:uid="{00000000-0010-0000-0000-000029320000}" name="Column12828"/>
    <tableColumn id="12842" xr3:uid="{00000000-0010-0000-0000-00002A320000}" name="Column12829"/>
    <tableColumn id="12843" xr3:uid="{00000000-0010-0000-0000-00002B320000}" name="Column12830"/>
    <tableColumn id="12844" xr3:uid="{00000000-0010-0000-0000-00002C320000}" name="Column12831"/>
    <tableColumn id="12845" xr3:uid="{00000000-0010-0000-0000-00002D320000}" name="Column12832"/>
    <tableColumn id="12846" xr3:uid="{00000000-0010-0000-0000-00002E320000}" name="Column12833"/>
    <tableColumn id="12847" xr3:uid="{00000000-0010-0000-0000-00002F320000}" name="Column12834"/>
    <tableColumn id="12848" xr3:uid="{00000000-0010-0000-0000-000030320000}" name="Column12835"/>
    <tableColumn id="12849" xr3:uid="{00000000-0010-0000-0000-000031320000}" name="Column12836"/>
    <tableColumn id="12850" xr3:uid="{00000000-0010-0000-0000-000032320000}" name="Column12837"/>
    <tableColumn id="12851" xr3:uid="{00000000-0010-0000-0000-000033320000}" name="Column12838"/>
    <tableColumn id="12852" xr3:uid="{00000000-0010-0000-0000-000034320000}" name="Column12839"/>
    <tableColumn id="12853" xr3:uid="{00000000-0010-0000-0000-000035320000}" name="Column12840"/>
    <tableColumn id="12854" xr3:uid="{00000000-0010-0000-0000-000036320000}" name="Column12841"/>
    <tableColumn id="12855" xr3:uid="{00000000-0010-0000-0000-000037320000}" name="Column12842"/>
    <tableColumn id="12856" xr3:uid="{00000000-0010-0000-0000-000038320000}" name="Column12843"/>
    <tableColumn id="12857" xr3:uid="{00000000-0010-0000-0000-000039320000}" name="Column12844"/>
    <tableColumn id="12858" xr3:uid="{00000000-0010-0000-0000-00003A320000}" name="Column12845"/>
    <tableColumn id="12859" xr3:uid="{00000000-0010-0000-0000-00003B320000}" name="Column12846"/>
    <tableColumn id="12860" xr3:uid="{00000000-0010-0000-0000-00003C320000}" name="Column12847"/>
    <tableColumn id="12861" xr3:uid="{00000000-0010-0000-0000-00003D320000}" name="Column12848"/>
    <tableColumn id="12862" xr3:uid="{00000000-0010-0000-0000-00003E320000}" name="Column12849"/>
    <tableColumn id="12863" xr3:uid="{00000000-0010-0000-0000-00003F320000}" name="Column12850"/>
    <tableColumn id="12864" xr3:uid="{00000000-0010-0000-0000-000040320000}" name="Column12851"/>
    <tableColumn id="12865" xr3:uid="{00000000-0010-0000-0000-000041320000}" name="Column12852"/>
    <tableColumn id="12866" xr3:uid="{00000000-0010-0000-0000-000042320000}" name="Column12853"/>
    <tableColumn id="12867" xr3:uid="{00000000-0010-0000-0000-000043320000}" name="Column12854"/>
    <tableColumn id="12868" xr3:uid="{00000000-0010-0000-0000-000044320000}" name="Column12855"/>
    <tableColumn id="12869" xr3:uid="{00000000-0010-0000-0000-000045320000}" name="Column12856"/>
    <tableColumn id="12870" xr3:uid="{00000000-0010-0000-0000-000046320000}" name="Column12857"/>
    <tableColumn id="12871" xr3:uid="{00000000-0010-0000-0000-000047320000}" name="Column12858"/>
    <tableColumn id="12872" xr3:uid="{00000000-0010-0000-0000-000048320000}" name="Column12859"/>
    <tableColumn id="12873" xr3:uid="{00000000-0010-0000-0000-000049320000}" name="Column12860"/>
    <tableColumn id="12874" xr3:uid="{00000000-0010-0000-0000-00004A320000}" name="Column12861"/>
    <tableColumn id="12875" xr3:uid="{00000000-0010-0000-0000-00004B320000}" name="Column12862"/>
    <tableColumn id="12876" xr3:uid="{00000000-0010-0000-0000-00004C320000}" name="Column12863"/>
    <tableColumn id="12877" xr3:uid="{00000000-0010-0000-0000-00004D320000}" name="Column12864"/>
    <tableColumn id="12878" xr3:uid="{00000000-0010-0000-0000-00004E320000}" name="Column12865"/>
    <tableColumn id="12879" xr3:uid="{00000000-0010-0000-0000-00004F320000}" name="Column12866"/>
    <tableColumn id="12880" xr3:uid="{00000000-0010-0000-0000-000050320000}" name="Column12867"/>
    <tableColumn id="12881" xr3:uid="{00000000-0010-0000-0000-000051320000}" name="Column12868"/>
    <tableColumn id="12882" xr3:uid="{00000000-0010-0000-0000-000052320000}" name="Column12869"/>
    <tableColumn id="12883" xr3:uid="{00000000-0010-0000-0000-000053320000}" name="Column12870"/>
    <tableColumn id="12884" xr3:uid="{00000000-0010-0000-0000-000054320000}" name="Column12871"/>
    <tableColumn id="12885" xr3:uid="{00000000-0010-0000-0000-000055320000}" name="Column12872"/>
    <tableColumn id="12886" xr3:uid="{00000000-0010-0000-0000-000056320000}" name="Column12873"/>
    <tableColumn id="12887" xr3:uid="{00000000-0010-0000-0000-000057320000}" name="Column12874"/>
    <tableColumn id="12888" xr3:uid="{00000000-0010-0000-0000-000058320000}" name="Column12875"/>
    <tableColumn id="12889" xr3:uid="{00000000-0010-0000-0000-000059320000}" name="Column12876"/>
    <tableColumn id="12890" xr3:uid="{00000000-0010-0000-0000-00005A320000}" name="Column12877"/>
    <tableColumn id="12891" xr3:uid="{00000000-0010-0000-0000-00005B320000}" name="Column12878"/>
    <tableColumn id="12892" xr3:uid="{00000000-0010-0000-0000-00005C320000}" name="Column12879"/>
    <tableColumn id="12893" xr3:uid="{00000000-0010-0000-0000-00005D320000}" name="Column12880"/>
    <tableColumn id="12894" xr3:uid="{00000000-0010-0000-0000-00005E320000}" name="Column12881"/>
    <tableColumn id="12895" xr3:uid="{00000000-0010-0000-0000-00005F320000}" name="Column12882"/>
    <tableColumn id="12896" xr3:uid="{00000000-0010-0000-0000-000060320000}" name="Column12883"/>
    <tableColumn id="12897" xr3:uid="{00000000-0010-0000-0000-000061320000}" name="Column12884"/>
    <tableColumn id="12898" xr3:uid="{00000000-0010-0000-0000-000062320000}" name="Column12885"/>
    <tableColumn id="12899" xr3:uid="{00000000-0010-0000-0000-000063320000}" name="Column12886"/>
    <tableColumn id="12900" xr3:uid="{00000000-0010-0000-0000-000064320000}" name="Column12887"/>
    <tableColumn id="12901" xr3:uid="{00000000-0010-0000-0000-000065320000}" name="Column12888"/>
    <tableColumn id="12902" xr3:uid="{00000000-0010-0000-0000-000066320000}" name="Column12889"/>
    <tableColumn id="12903" xr3:uid="{00000000-0010-0000-0000-000067320000}" name="Column12890"/>
    <tableColumn id="12904" xr3:uid="{00000000-0010-0000-0000-000068320000}" name="Column12891"/>
    <tableColumn id="12905" xr3:uid="{00000000-0010-0000-0000-000069320000}" name="Column12892"/>
    <tableColumn id="12906" xr3:uid="{00000000-0010-0000-0000-00006A320000}" name="Column12893"/>
    <tableColumn id="12907" xr3:uid="{00000000-0010-0000-0000-00006B320000}" name="Column12894"/>
    <tableColumn id="12908" xr3:uid="{00000000-0010-0000-0000-00006C320000}" name="Column12895"/>
    <tableColumn id="12909" xr3:uid="{00000000-0010-0000-0000-00006D320000}" name="Column12896"/>
    <tableColumn id="12910" xr3:uid="{00000000-0010-0000-0000-00006E320000}" name="Column12897"/>
    <tableColumn id="12911" xr3:uid="{00000000-0010-0000-0000-00006F320000}" name="Column12898"/>
    <tableColumn id="12912" xr3:uid="{00000000-0010-0000-0000-000070320000}" name="Column12899"/>
    <tableColumn id="12913" xr3:uid="{00000000-0010-0000-0000-000071320000}" name="Column12900"/>
    <tableColumn id="12914" xr3:uid="{00000000-0010-0000-0000-000072320000}" name="Column12901"/>
    <tableColumn id="12915" xr3:uid="{00000000-0010-0000-0000-000073320000}" name="Column12902"/>
    <tableColumn id="12916" xr3:uid="{00000000-0010-0000-0000-000074320000}" name="Column12903"/>
    <tableColumn id="12917" xr3:uid="{00000000-0010-0000-0000-000075320000}" name="Column12904"/>
    <tableColumn id="12918" xr3:uid="{00000000-0010-0000-0000-000076320000}" name="Column12905"/>
    <tableColumn id="12919" xr3:uid="{00000000-0010-0000-0000-000077320000}" name="Column12906"/>
    <tableColumn id="12920" xr3:uid="{00000000-0010-0000-0000-000078320000}" name="Column12907"/>
    <tableColumn id="12921" xr3:uid="{00000000-0010-0000-0000-000079320000}" name="Column12908"/>
    <tableColumn id="12922" xr3:uid="{00000000-0010-0000-0000-00007A320000}" name="Column12909"/>
    <tableColumn id="12923" xr3:uid="{00000000-0010-0000-0000-00007B320000}" name="Column12910"/>
    <tableColumn id="12924" xr3:uid="{00000000-0010-0000-0000-00007C320000}" name="Column12911"/>
    <tableColumn id="12925" xr3:uid="{00000000-0010-0000-0000-00007D320000}" name="Column12912"/>
    <tableColumn id="12926" xr3:uid="{00000000-0010-0000-0000-00007E320000}" name="Column12913"/>
    <tableColumn id="12927" xr3:uid="{00000000-0010-0000-0000-00007F320000}" name="Column12914"/>
    <tableColumn id="12928" xr3:uid="{00000000-0010-0000-0000-000080320000}" name="Column12915"/>
    <tableColumn id="12929" xr3:uid="{00000000-0010-0000-0000-000081320000}" name="Column12916"/>
    <tableColumn id="12930" xr3:uid="{00000000-0010-0000-0000-000082320000}" name="Column12917"/>
    <tableColumn id="12931" xr3:uid="{00000000-0010-0000-0000-000083320000}" name="Column12918"/>
    <tableColumn id="12932" xr3:uid="{00000000-0010-0000-0000-000084320000}" name="Column12919"/>
    <tableColumn id="12933" xr3:uid="{00000000-0010-0000-0000-000085320000}" name="Column12920"/>
    <tableColumn id="12934" xr3:uid="{00000000-0010-0000-0000-000086320000}" name="Column12921"/>
    <tableColumn id="12935" xr3:uid="{00000000-0010-0000-0000-000087320000}" name="Column12922"/>
    <tableColumn id="12936" xr3:uid="{00000000-0010-0000-0000-000088320000}" name="Column12923"/>
    <tableColumn id="12937" xr3:uid="{00000000-0010-0000-0000-000089320000}" name="Column12924"/>
    <tableColumn id="12938" xr3:uid="{00000000-0010-0000-0000-00008A320000}" name="Column12925"/>
    <tableColumn id="12939" xr3:uid="{00000000-0010-0000-0000-00008B320000}" name="Column12926"/>
    <tableColumn id="12940" xr3:uid="{00000000-0010-0000-0000-00008C320000}" name="Column12927"/>
    <tableColumn id="12941" xr3:uid="{00000000-0010-0000-0000-00008D320000}" name="Column12928"/>
    <tableColumn id="12942" xr3:uid="{00000000-0010-0000-0000-00008E320000}" name="Column12929"/>
    <tableColumn id="12943" xr3:uid="{00000000-0010-0000-0000-00008F320000}" name="Column12930"/>
    <tableColumn id="12944" xr3:uid="{00000000-0010-0000-0000-000090320000}" name="Column12931"/>
    <tableColumn id="12945" xr3:uid="{00000000-0010-0000-0000-000091320000}" name="Column12932"/>
    <tableColumn id="12946" xr3:uid="{00000000-0010-0000-0000-000092320000}" name="Column12933"/>
    <tableColumn id="12947" xr3:uid="{00000000-0010-0000-0000-000093320000}" name="Column12934"/>
    <tableColumn id="12948" xr3:uid="{00000000-0010-0000-0000-000094320000}" name="Column12935"/>
    <tableColumn id="12949" xr3:uid="{00000000-0010-0000-0000-000095320000}" name="Column12936"/>
    <tableColumn id="12950" xr3:uid="{00000000-0010-0000-0000-000096320000}" name="Column12937"/>
    <tableColumn id="12951" xr3:uid="{00000000-0010-0000-0000-000097320000}" name="Column12938"/>
    <tableColumn id="12952" xr3:uid="{00000000-0010-0000-0000-000098320000}" name="Column12939"/>
    <tableColumn id="12953" xr3:uid="{00000000-0010-0000-0000-000099320000}" name="Column12940"/>
    <tableColumn id="12954" xr3:uid="{00000000-0010-0000-0000-00009A320000}" name="Column12941"/>
    <tableColumn id="12955" xr3:uid="{00000000-0010-0000-0000-00009B320000}" name="Column12942"/>
    <tableColumn id="12956" xr3:uid="{00000000-0010-0000-0000-00009C320000}" name="Column12943"/>
    <tableColumn id="12957" xr3:uid="{00000000-0010-0000-0000-00009D320000}" name="Column12944"/>
    <tableColumn id="12958" xr3:uid="{00000000-0010-0000-0000-00009E320000}" name="Column12945"/>
    <tableColumn id="12959" xr3:uid="{00000000-0010-0000-0000-00009F320000}" name="Column12946"/>
    <tableColumn id="12960" xr3:uid="{00000000-0010-0000-0000-0000A0320000}" name="Column12947"/>
    <tableColumn id="12961" xr3:uid="{00000000-0010-0000-0000-0000A1320000}" name="Column12948"/>
    <tableColumn id="12962" xr3:uid="{00000000-0010-0000-0000-0000A2320000}" name="Column12949"/>
    <tableColumn id="12963" xr3:uid="{00000000-0010-0000-0000-0000A3320000}" name="Column12950"/>
    <tableColumn id="12964" xr3:uid="{00000000-0010-0000-0000-0000A4320000}" name="Column12951"/>
    <tableColumn id="12965" xr3:uid="{00000000-0010-0000-0000-0000A5320000}" name="Column12952"/>
    <tableColumn id="12966" xr3:uid="{00000000-0010-0000-0000-0000A6320000}" name="Column12953"/>
    <tableColumn id="12967" xr3:uid="{00000000-0010-0000-0000-0000A7320000}" name="Column12954"/>
    <tableColumn id="12968" xr3:uid="{00000000-0010-0000-0000-0000A8320000}" name="Column12955"/>
    <tableColumn id="12969" xr3:uid="{00000000-0010-0000-0000-0000A9320000}" name="Column12956"/>
    <tableColumn id="12970" xr3:uid="{00000000-0010-0000-0000-0000AA320000}" name="Column12957"/>
    <tableColumn id="12971" xr3:uid="{00000000-0010-0000-0000-0000AB320000}" name="Column12958"/>
    <tableColumn id="12972" xr3:uid="{00000000-0010-0000-0000-0000AC320000}" name="Column12959"/>
    <tableColumn id="12973" xr3:uid="{00000000-0010-0000-0000-0000AD320000}" name="Column12960"/>
    <tableColumn id="12974" xr3:uid="{00000000-0010-0000-0000-0000AE320000}" name="Column12961"/>
    <tableColumn id="12975" xr3:uid="{00000000-0010-0000-0000-0000AF320000}" name="Column12962"/>
    <tableColumn id="12976" xr3:uid="{00000000-0010-0000-0000-0000B0320000}" name="Column12963"/>
    <tableColumn id="12977" xr3:uid="{00000000-0010-0000-0000-0000B1320000}" name="Column12964"/>
    <tableColumn id="12978" xr3:uid="{00000000-0010-0000-0000-0000B2320000}" name="Column12965"/>
    <tableColumn id="12979" xr3:uid="{00000000-0010-0000-0000-0000B3320000}" name="Column12966"/>
    <tableColumn id="12980" xr3:uid="{00000000-0010-0000-0000-0000B4320000}" name="Column12967"/>
    <tableColumn id="12981" xr3:uid="{00000000-0010-0000-0000-0000B5320000}" name="Column12968"/>
    <tableColumn id="12982" xr3:uid="{00000000-0010-0000-0000-0000B6320000}" name="Column12969"/>
    <tableColumn id="12983" xr3:uid="{00000000-0010-0000-0000-0000B7320000}" name="Column12970"/>
    <tableColumn id="12984" xr3:uid="{00000000-0010-0000-0000-0000B8320000}" name="Column12971"/>
    <tableColumn id="12985" xr3:uid="{00000000-0010-0000-0000-0000B9320000}" name="Column12972"/>
    <tableColumn id="12986" xr3:uid="{00000000-0010-0000-0000-0000BA320000}" name="Column12973"/>
    <tableColumn id="12987" xr3:uid="{00000000-0010-0000-0000-0000BB320000}" name="Column12974"/>
    <tableColumn id="12988" xr3:uid="{00000000-0010-0000-0000-0000BC320000}" name="Column12975"/>
    <tableColumn id="12989" xr3:uid="{00000000-0010-0000-0000-0000BD320000}" name="Column12976"/>
    <tableColumn id="12990" xr3:uid="{00000000-0010-0000-0000-0000BE320000}" name="Column12977"/>
    <tableColumn id="12991" xr3:uid="{00000000-0010-0000-0000-0000BF320000}" name="Column12978"/>
    <tableColumn id="12992" xr3:uid="{00000000-0010-0000-0000-0000C0320000}" name="Column12979"/>
    <tableColumn id="12993" xr3:uid="{00000000-0010-0000-0000-0000C1320000}" name="Column12980"/>
    <tableColumn id="12994" xr3:uid="{00000000-0010-0000-0000-0000C2320000}" name="Column12981"/>
    <tableColumn id="12995" xr3:uid="{00000000-0010-0000-0000-0000C3320000}" name="Column12982"/>
    <tableColumn id="12996" xr3:uid="{00000000-0010-0000-0000-0000C4320000}" name="Column12983"/>
    <tableColumn id="12997" xr3:uid="{00000000-0010-0000-0000-0000C5320000}" name="Column12984"/>
    <tableColumn id="12998" xr3:uid="{00000000-0010-0000-0000-0000C6320000}" name="Column12985"/>
    <tableColumn id="12999" xr3:uid="{00000000-0010-0000-0000-0000C7320000}" name="Column12986"/>
    <tableColumn id="13000" xr3:uid="{00000000-0010-0000-0000-0000C8320000}" name="Column12987"/>
    <tableColumn id="13001" xr3:uid="{00000000-0010-0000-0000-0000C9320000}" name="Column12988"/>
    <tableColumn id="13002" xr3:uid="{00000000-0010-0000-0000-0000CA320000}" name="Column12989"/>
    <tableColumn id="13003" xr3:uid="{00000000-0010-0000-0000-0000CB320000}" name="Column12990"/>
    <tableColumn id="13004" xr3:uid="{00000000-0010-0000-0000-0000CC320000}" name="Column12991"/>
    <tableColumn id="13005" xr3:uid="{00000000-0010-0000-0000-0000CD320000}" name="Column12992"/>
    <tableColumn id="13006" xr3:uid="{00000000-0010-0000-0000-0000CE320000}" name="Column12993"/>
    <tableColumn id="13007" xr3:uid="{00000000-0010-0000-0000-0000CF320000}" name="Column12994"/>
    <tableColumn id="13008" xr3:uid="{00000000-0010-0000-0000-0000D0320000}" name="Column12995"/>
    <tableColumn id="13009" xr3:uid="{00000000-0010-0000-0000-0000D1320000}" name="Column12996"/>
    <tableColumn id="13010" xr3:uid="{00000000-0010-0000-0000-0000D2320000}" name="Column12997"/>
    <tableColumn id="13011" xr3:uid="{00000000-0010-0000-0000-0000D3320000}" name="Column12998"/>
    <tableColumn id="13012" xr3:uid="{00000000-0010-0000-0000-0000D4320000}" name="Column12999"/>
    <tableColumn id="13013" xr3:uid="{00000000-0010-0000-0000-0000D5320000}" name="Column13000"/>
    <tableColumn id="13014" xr3:uid="{00000000-0010-0000-0000-0000D6320000}" name="Column13001"/>
    <tableColumn id="13015" xr3:uid="{00000000-0010-0000-0000-0000D7320000}" name="Column13002"/>
    <tableColumn id="13016" xr3:uid="{00000000-0010-0000-0000-0000D8320000}" name="Column13003"/>
    <tableColumn id="13017" xr3:uid="{00000000-0010-0000-0000-0000D9320000}" name="Column13004"/>
    <tableColumn id="13018" xr3:uid="{00000000-0010-0000-0000-0000DA320000}" name="Column13005"/>
    <tableColumn id="13019" xr3:uid="{00000000-0010-0000-0000-0000DB320000}" name="Column13006"/>
    <tableColumn id="13020" xr3:uid="{00000000-0010-0000-0000-0000DC320000}" name="Column13007"/>
    <tableColumn id="13021" xr3:uid="{00000000-0010-0000-0000-0000DD320000}" name="Column13008"/>
    <tableColumn id="13022" xr3:uid="{00000000-0010-0000-0000-0000DE320000}" name="Column13009"/>
    <tableColumn id="13023" xr3:uid="{00000000-0010-0000-0000-0000DF320000}" name="Column13010"/>
    <tableColumn id="13024" xr3:uid="{00000000-0010-0000-0000-0000E0320000}" name="Column13011"/>
    <tableColumn id="13025" xr3:uid="{00000000-0010-0000-0000-0000E1320000}" name="Column13012"/>
    <tableColumn id="13026" xr3:uid="{00000000-0010-0000-0000-0000E2320000}" name="Column13013"/>
    <tableColumn id="13027" xr3:uid="{00000000-0010-0000-0000-0000E3320000}" name="Column13014"/>
    <tableColumn id="13028" xr3:uid="{00000000-0010-0000-0000-0000E4320000}" name="Column13015"/>
    <tableColumn id="13029" xr3:uid="{00000000-0010-0000-0000-0000E5320000}" name="Column13016"/>
    <tableColumn id="13030" xr3:uid="{00000000-0010-0000-0000-0000E6320000}" name="Column13017"/>
    <tableColumn id="13031" xr3:uid="{00000000-0010-0000-0000-0000E7320000}" name="Column13018"/>
    <tableColumn id="13032" xr3:uid="{00000000-0010-0000-0000-0000E8320000}" name="Column13019"/>
    <tableColumn id="13033" xr3:uid="{00000000-0010-0000-0000-0000E9320000}" name="Column13020"/>
    <tableColumn id="13034" xr3:uid="{00000000-0010-0000-0000-0000EA320000}" name="Column13021"/>
    <tableColumn id="13035" xr3:uid="{00000000-0010-0000-0000-0000EB320000}" name="Column13022"/>
    <tableColumn id="13036" xr3:uid="{00000000-0010-0000-0000-0000EC320000}" name="Column13023"/>
    <tableColumn id="13037" xr3:uid="{00000000-0010-0000-0000-0000ED320000}" name="Column13024"/>
    <tableColumn id="13038" xr3:uid="{00000000-0010-0000-0000-0000EE320000}" name="Column13025"/>
    <tableColumn id="13039" xr3:uid="{00000000-0010-0000-0000-0000EF320000}" name="Column13026"/>
    <tableColumn id="13040" xr3:uid="{00000000-0010-0000-0000-0000F0320000}" name="Column13027"/>
    <tableColumn id="13041" xr3:uid="{00000000-0010-0000-0000-0000F1320000}" name="Column13028"/>
    <tableColumn id="13042" xr3:uid="{00000000-0010-0000-0000-0000F2320000}" name="Column13029"/>
    <tableColumn id="13043" xr3:uid="{00000000-0010-0000-0000-0000F3320000}" name="Column13030"/>
    <tableColumn id="13044" xr3:uid="{00000000-0010-0000-0000-0000F4320000}" name="Column13031"/>
    <tableColumn id="13045" xr3:uid="{00000000-0010-0000-0000-0000F5320000}" name="Column13032"/>
    <tableColumn id="13046" xr3:uid="{00000000-0010-0000-0000-0000F6320000}" name="Column13033"/>
    <tableColumn id="13047" xr3:uid="{00000000-0010-0000-0000-0000F7320000}" name="Column13034"/>
    <tableColumn id="13048" xr3:uid="{00000000-0010-0000-0000-0000F8320000}" name="Column13035"/>
    <tableColumn id="13049" xr3:uid="{00000000-0010-0000-0000-0000F9320000}" name="Column13036"/>
    <tableColumn id="13050" xr3:uid="{00000000-0010-0000-0000-0000FA320000}" name="Column13037"/>
    <tableColumn id="13051" xr3:uid="{00000000-0010-0000-0000-0000FB320000}" name="Column13038"/>
    <tableColumn id="13052" xr3:uid="{00000000-0010-0000-0000-0000FC320000}" name="Column13039"/>
    <tableColumn id="13053" xr3:uid="{00000000-0010-0000-0000-0000FD320000}" name="Column13040"/>
    <tableColumn id="13054" xr3:uid="{00000000-0010-0000-0000-0000FE320000}" name="Column13041"/>
    <tableColumn id="13055" xr3:uid="{00000000-0010-0000-0000-0000FF320000}" name="Column13042"/>
    <tableColumn id="13056" xr3:uid="{00000000-0010-0000-0000-000000330000}" name="Column13043"/>
    <tableColumn id="13057" xr3:uid="{00000000-0010-0000-0000-000001330000}" name="Column13044"/>
    <tableColumn id="13058" xr3:uid="{00000000-0010-0000-0000-000002330000}" name="Column13045"/>
    <tableColumn id="13059" xr3:uid="{00000000-0010-0000-0000-000003330000}" name="Column13046"/>
    <tableColumn id="13060" xr3:uid="{00000000-0010-0000-0000-000004330000}" name="Column13047"/>
    <tableColumn id="13061" xr3:uid="{00000000-0010-0000-0000-000005330000}" name="Column13048"/>
    <tableColumn id="13062" xr3:uid="{00000000-0010-0000-0000-000006330000}" name="Column13049"/>
    <tableColumn id="13063" xr3:uid="{00000000-0010-0000-0000-000007330000}" name="Column13050"/>
    <tableColumn id="13064" xr3:uid="{00000000-0010-0000-0000-000008330000}" name="Column13051"/>
    <tableColumn id="13065" xr3:uid="{00000000-0010-0000-0000-000009330000}" name="Column13052"/>
    <tableColumn id="13066" xr3:uid="{00000000-0010-0000-0000-00000A330000}" name="Column13053"/>
    <tableColumn id="13067" xr3:uid="{00000000-0010-0000-0000-00000B330000}" name="Column13054"/>
    <tableColumn id="13068" xr3:uid="{00000000-0010-0000-0000-00000C330000}" name="Column13055"/>
    <tableColumn id="13069" xr3:uid="{00000000-0010-0000-0000-00000D330000}" name="Column13056"/>
    <tableColumn id="13070" xr3:uid="{00000000-0010-0000-0000-00000E330000}" name="Column13057"/>
    <tableColumn id="13071" xr3:uid="{00000000-0010-0000-0000-00000F330000}" name="Column13058"/>
    <tableColumn id="13072" xr3:uid="{00000000-0010-0000-0000-000010330000}" name="Column13059"/>
    <tableColumn id="13073" xr3:uid="{00000000-0010-0000-0000-000011330000}" name="Column13060"/>
    <tableColumn id="13074" xr3:uid="{00000000-0010-0000-0000-000012330000}" name="Column13061"/>
    <tableColumn id="13075" xr3:uid="{00000000-0010-0000-0000-000013330000}" name="Column13062"/>
    <tableColumn id="13076" xr3:uid="{00000000-0010-0000-0000-000014330000}" name="Column13063"/>
    <tableColumn id="13077" xr3:uid="{00000000-0010-0000-0000-000015330000}" name="Column13064"/>
    <tableColumn id="13078" xr3:uid="{00000000-0010-0000-0000-000016330000}" name="Column13065"/>
    <tableColumn id="13079" xr3:uid="{00000000-0010-0000-0000-000017330000}" name="Column13066"/>
    <tableColumn id="13080" xr3:uid="{00000000-0010-0000-0000-000018330000}" name="Column13067"/>
    <tableColumn id="13081" xr3:uid="{00000000-0010-0000-0000-000019330000}" name="Column13068"/>
    <tableColumn id="13082" xr3:uid="{00000000-0010-0000-0000-00001A330000}" name="Column13069"/>
    <tableColumn id="13083" xr3:uid="{00000000-0010-0000-0000-00001B330000}" name="Column13070"/>
    <tableColumn id="13084" xr3:uid="{00000000-0010-0000-0000-00001C330000}" name="Column13071"/>
    <tableColumn id="13085" xr3:uid="{00000000-0010-0000-0000-00001D330000}" name="Column13072"/>
    <tableColumn id="13086" xr3:uid="{00000000-0010-0000-0000-00001E330000}" name="Column13073"/>
    <tableColumn id="13087" xr3:uid="{00000000-0010-0000-0000-00001F330000}" name="Column13074"/>
    <tableColumn id="13088" xr3:uid="{00000000-0010-0000-0000-000020330000}" name="Column13075"/>
    <tableColumn id="13089" xr3:uid="{00000000-0010-0000-0000-000021330000}" name="Column13076"/>
    <tableColumn id="13090" xr3:uid="{00000000-0010-0000-0000-000022330000}" name="Column13077"/>
    <tableColumn id="13091" xr3:uid="{00000000-0010-0000-0000-000023330000}" name="Column13078"/>
    <tableColumn id="13092" xr3:uid="{00000000-0010-0000-0000-000024330000}" name="Column13079"/>
    <tableColumn id="13093" xr3:uid="{00000000-0010-0000-0000-000025330000}" name="Column13080"/>
    <tableColumn id="13094" xr3:uid="{00000000-0010-0000-0000-000026330000}" name="Column13081"/>
    <tableColumn id="13095" xr3:uid="{00000000-0010-0000-0000-000027330000}" name="Column13082"/>
    <tableColumn id="13096" xr3:uid="{00000000-0010-0000-0000-000028330000}" name="Column13083"/>
    <tableColumn id="13097" xr3:uid="{00000000-0010-0000-0000-000029330000}" name="Column13084"/>
    <tableColumn id="13098" xr3:uid="{00000000-0010-0000-0000-00002A330000}" name="Column13085"/>
    <tableColumn id="13099" xr3:uid="{00000000-0010-0000-0000-00002B330000}" name="Column13086"/>
    <tableColumn id="13100" xr3:uid="{00000000-0010-0000-0000-00002C330000}" name="Column13087"/>
    <tableColumn id="13101" xr3:uid="{00000000-0010-0000-0000-00002D330000}" name="Column13088"/>
    <tableColumn id="13102" xr3:uid="{00000000-0010-0000-0000-00002E330000}" name="Column13089"/>
    <tableColumn id="13103" xr3:uid="{00000000-0010-0000-0000-00002F330000}" name="Column13090"/>
    <tableColumn id="13104" xr3:uid="{00000000-0010-0000-0000-000030330000}" name="Column13091"/>
    <tableColumn id="13105" xr3:uid="{00000000-0010-0000-0000-000031330000}" name="Column13092"/>
    <tableColumn id="13106" xr3:uid="{00000000-0010-0000-0000-000032330000}" name="Column13093"/>
    <tableColumn id="13107" xr3:uid="{00000000-0010-0000-0000-000033330000}" name="Column13094"/>
    <tableColumn id="13108" xr3:uid="{00000000-0010-0000-0000-000034330000}" name="Column13095"/>
    <tableColumn id="13109" xr3:uid="{00000000-0010-0000-0000-000035330000}" name="Column13096"/>
    <tableColumn id="13110" xr3:uid="{00000000-0010-0000-0000-000036330000}" name="Column13097"/>
    <tableColumn id="13111" xr3:uid="{00000000-0010-0000-0000-000037330000}" name="Column13098"/>
    <tableColumn id="13112" xr3:uid="{00000000-0010-0000-0000-000038330000}" name="Column13099"/>
    <tableColumn id="13113" xr3:uid="{00000000-0010-0000-0000-000039330000}" name="Column13100"/>
    <tableColumn id="13114" xr3:uid="{00000000-0010-0000-0000-00003A330000}" name="Column13101"/>
    <tableColumn id="13115" xr3:uid="{00000000-0010-0000-0000-00003B330000}" name="Column13102"/>
    <tableColumn id="13116" xr3:uid="{00000000-0010-0000-0000-00003C330000}" name="Column13103"/>
    <tableColumn id="13117" xr3:uid="{00000000-0010-0000-0000-00003D330000}" name="Column13104"/>
    <tableColumn id="13118" xr3:uid="{00000000-0010-0000-0000-00003E330000}" name="Column13105"/>
    <tableColumn id="13119" xr3:uid="{00000000-0010-0000-0000-00003F330000}" name="Column13106"/>
    <tableColumn id="13120" xr3:uid="{00000000-0010-0000-0000-000040330000}" name="Column13107"/>
    <tableColumn id="13121" xr3:uid="{00000000-0010-0000-0000-000041330000}" name="Column13108"/>
    <tableColumn id="13122" xr3:uid="{00000000-0010-0000-0000-000042330000}" name="Column13109"/>
    <tableColumn id="13123" xr3:uid="{00000000-0010-0000-0000-000043330000}" name="Column13110"/>
    <tableColumn id="13124" xr3:uid="{00000000-0010-0000-0000-000044330000}" name="Column13111"/>
    <tableColumn id="13125" xr3:uid="{00000000-0010-0000-0000-000045330000}" name="Column13112"/>
    <tableColumn id="13126" xr3:uid="{00000000-0010-0000-0000-000046330000}" name="Column13113"/>
    <tableColumn id="13127" xr3:uid="{00000000-0010-0000-0000-000047330000}" name="Column13114"/>
    <tableColumn id="13128" xr3:uid="{00000000-0010-0000-0000-000048330000}" name="Column13115"/>
    <tableColumn id="13129" xr3:uid="{00000000-0010-0000-0000-000049330000}" name="Column13116"/>
    <tableColumn id="13130" xr3:uid="{00000000-0010-0000-0000-00004A330000}" name="Column13117"/>
    <tableColumn id="13131" xr3:uid="{00000000-0010-0000-0000-00004B330000}" name="Column13118"/>
    <tableColumn id="13132" xr3:uid="{00000000-0010-0000-0000-00004C330000}" name="Column13119"/>
    <tableColumn id="13133" xr3:uid="{00000000-0010-0000-0000-00004D330000}" name="Column13120"/>
    <tableColumn id="13134" xr3:uid="{00000000-0010-0000-0000-00004E330000}" name="Column13121"/>
    <tableColumn id="13135" xr3:uid="{00000000-0010-0000-0000-00004F330000}" name="Column13122"/>
    <tableColumn id="13136" xr3:uid="{00000000-0010-0000-0000-000050330000}" name="Column13123"/>
    <tableColumn id="13137" xr3:uid="{00000000-0010-0000-0000-000051330000}" name="Column13124"/>
    <tableColumn id="13138" xr3:uid="{00000000-0010-0000-0000-000052330000}" name="Column13125"/>
    <tableColumn id="13139" xr3:uid="{00000000-0010-0000-0000-000053330000}" name="Column13126"/>
    <tableColumn id="13140" xr3:uid="{00000000-0010-0000-0000-000054330000}" name="Column13127"/>
    <tableColumn id="13141" xr3:uid="{00000000-0010-0000-0000-000055330000}" name="Column13128"/>
    <tableColumn id="13142" xr3:uid="{00000000-0010-0000-0000-000056330000}" name="Column13129"/>
    <tableColumn id="13143" xr3:uid="{00000000-0010-0000-0000-000057330000}" name="Column13130"/>
    <tableColumn id="13144" xr3:uid="{00000000-0010-0000-0000-000058330000}" name="Column13131"/>
    <tableColumn id="13145" xr3:uid="{00000000-0010-0000-0000-000059330000}" name="Column13132"/>
    <tableColumn id="13146" xr3:uid="{00000000-0010-0000-0000-00005A330000}" name="Column13133"/>
    <tableColumn id="13147" xr3:uid="{00000000-0010-0000-0000-00005B330000}" name="Column13134"/>
    <tableColumn id="13148" xr3:uid="{00000000-0010-0000-0000-00005C330000}" name="Column13135"/>
    <tableColumn id="13149" xr3:uid="{00000000-0010-0000-0000-00005D330000}" name="Column13136"/>
    <tableColumn id="13150" xr3:uid="{00000000-0010-0000-0000-00005E330000}" name="Column13137"/>
    <tableColumn id="13151" xr3:uid="{00000000-0010-0000-0000-00005F330000}" name="Column13138"/>
    <tableColumn id="13152" xr3:uid="{00000000-0010-0000-0000-000060330000}" name="Column13139"/>
    <tableColumn id="13153" xr3:uid="{00000000-0010-0000-0000-000061330000}" name="Column13140"/>
    <tableColumn id="13154" xr3:uid="{00000000-0010-0000-0000-000062330000}" name="Column13141"/>
    <tableColumn id="13155" xr3:uid="{00000000-0010-0000-0000-000063330000}" name="Column13142"/>
    <tableColumn id="13156" xr3:uid="{00000000-0010-0000-0000-000064330000}" name="Column13143"/>
    <tableColumn id="13157" xr3:uid="{00000000-0010-0000-0000-000065330000}" name="Column13144"/>
    <tableColumn id="13158" xr3:uid="{00000000-0010-0000-0000-000066330000}" name="Column13145"/>
    <tableColumn id="13159" xr3:uid="{00000000-0010-0000-0000-000067330000}" name="Column13146"/>
    <tableColumn id="13160" xr3:uid="{00000000-0010-0000-0000-000068330000}" name="Column13147"/>
    <tableColumn id="13161" xr3:uid="{00000000-0010-0000-0000-000069330000}" name="Column13148"/>
    <tableColumn id="13162" xr3:uid="{00000000-0010-0000-0000-00006A330000}" name="Column13149"/>
    <tableColumn id="13163" xr3:uid="{00000000-0010-0000-0000-00006B330000}" name="Column13150"/>
    <tableColumn id="13164" xr3:uid="{00000000-0010-0000-0000-00006C330000}" name="Column13151"/>
    <tableColumn id="13165" xr3:uid="{00000000-0010-0000-0000-00006D330000}" name="Column13152"/>
    <tableColumn id="13166" xr3:uid="{00000000-0010-0000-0000-00006E330000}" name="Column13153"/>
    <tableColumn id="13167" xr3:uid="{00000000-0010-0000-0000-00006F330000}" name="Column13154"/>
    <tableColumn id="13168" xr3:uid="{00000000-0010-0000-0000-000070330000}" name="Column13155"/>
    <tableColumn id="13169" xr3:uid="{00000000-0010-0000-0000-000071330000}" name="Column13156"/>
    <tableColumn id="13170" xr3:uid="{00000000-0010-0000-0000-000072330000}" name="Column13157"/>
    <tableColumn id="13171" xr3:uid="{00000000-0010-0000-0000-000073330000}" name="Column13158"/>
    <tableColumn id="13172" xr3:uid="{00000000-0010-0000-0000-000074330000}" name="Column13159"/>
    <tableColumn id="13173" xr3:uid="{00000000-0010-0000-0000-000075330000}" name="Column13160"/>
    <tableColumn id="13174" xr3:uid="{00000000-0010-0000-0000-000076330000}" name="Column13161"/>
    <tableColumn id="13175" xr3:uid="{00000000-0010-0000-0000-000077330000}" name="Column13162"/>
    <tableColumn id="13176" xr3:uid="{00000000-0010-0000-0000-000078330000}" name="Column13163"/>
    <tableColumn id="13177" xr3:uid="{00000000-0010-0000-0000-000079330000}" name="Column13164"/>
    <tableColumn id="13178" xr3:uid="{00000000-0010-0000-0000-00007A330000}" name="Column13165"/>
    <tableColumn id="13179" xr3:uid="{00000000-0010-0000-0000-00007B330000}" name="Column13166"/>
    <tableColumn id="13180" xr3:uid="{00000000-0010-0000-0000-00007C330000}" name="Column13167"/>
    <tableColumn id="13181" xr3:uid="{00000000-0010-0000-0000-00007D330000}" name="Column13168"/>
    <tableColumn id="13182" xr3:uid="{00000000-0010-0000-0000-00007E330000}" name="Column13169"/>
    <tableColumn id="13183" xr3:uid="{00000000-0010-0000-0000-00007F330000}" name="Column13170"/>
    <tableColumn id="13184" xr3:uid="{00000000-0010-0000-0000-000080330000}" name="Column13171"/>
    <tableColumn id="13185" xr3:uid="{00000000-0010-0000-0000-000081330000}" name="Column13172"/>
    <tableColumn id="13186" xr3:uid="{00000000-0010-0000-0000-000082330000}" name="Column13173"/>
    <tableColumn id="13187" xr3:uid="{00000000-0010-0000-0000-000083330000}" name="Column13174"/>
    <tableColumn id="13188" xr3:uid="{00000000-0010-0000-0000-000084330000}" name="Column13175"/>
    <tableColumn id="13189" xr3:uid="{00000000-0010-0000-0000-000085330000}" name="Column13176"/>
    <tableColumn id="13190" xr3:uid="{00000000-0010-0000-0000-000086330000}" name="Column13177"/>
    <tableColumn id="13191" xr3:uid="{00000000-0010-0000-0000-000087330000}" name="Column13178"/>
    <tableColumn id="13192" xr3:uid="{00000000-0010-0000-0000-000088330000}" name="Column13179"/>
    <tableColumn id="13193" xr3:uid="{00000000-0010-0000-0000-000089330000}" name="Column13180"/>
    <tableColumn id="13194" xr3:uid="{00000000-0010-0000-0000-00008A330000}" name="Column13181"/>
    <tableColumn id="13195" xr3:uid="{00000000-0010-0000-0000-00008B330000}" name="Column13182"/>
    <tableColumn id="13196" xr3:uid="{00000000-0010-0000-0000-00008C330000}" name="Column13183"/>
    <tableColumn id="13197" xr3:uid="{00000000-0010-0000-0000-00008D330000}" name="Column13184"/>
    <tableColumn id="13198" xr3:uid="{00000000-0010-0000-0000-00008E330000}" name="Column13185"/>
    <tableColumn id="13199" xr3:uid="{00000000-0010-0000-0000-00008F330000}" name="Column13186"/>
    <tableColumn id="13200" xr3:uid="{00000000-0010-0000-0000-000090330000}" name="Column13187"/>
    <tableColumn id="13201" xr3:uid="{00000000-0010-0000-0000-000091330000}" name="Column13188"/>
    <tableColumn id="13202" xr3:uid="{00000000-0010-0000-0000-000092330000}" name="Column13189"/>
    <tableColumn id="13203" xr3:uid="{00000000-0010-0000-0000-000093330000}" name="Column13190"/>
    <tableColumn id="13204" xr3:uid="{00000000-0010-0000-0000-000094330000}" name="Column13191"/>
    <tableColumn id="13205" xr3:uid="{00000000-0010-0000-0000-000095330000}" name="Column13192"/>
    <tableColumn id="13206" xr3:uid="{00000000-0010-0000-0000-000096330000}" name="Column13193"/>
    <tableColumn id="13207" xr3:uid="{00000000-0010-0000-0000-000097330000}" name="Column13194"/>
    <tableColumn id="13208" xr3:uid="{00000000-0010-0000-0000-000098330000}" name="Column13195"/>
    <tableColumn id="13209" xr3:uid="{00000000-0010-0000-0000-000099330000}" name="Column13196"/>
    <tableColumn id="13210" xr3:uid="{00000000-0010-0000-0000-00009A330000}" name="Column13197"/>
    <tableColumn id="13211" xr3:uid="{00000000-0010-0000-0000-00009B330000}" name="Column13198"/>
    <tableColumn id="13212" xr3:uid="{00000000-0010-0000-0000-00009C330000}" name="Column13199"/>
    <tableColumn id="13213" xr3:uid="{00000000-0010-0000-0000-00009D330000}" name="Column13200"/>
    <tableColumn id="13214" xr3:uid="{00000000-0010-0000-0000-00009E330000}" name="Column13201"/>
    <tableColumn id="13215" xr3:uid="{00000000-0010-0000-0000-00009F330000}" name="Column13202"/>
    <tableColumn id="13216" xr3:uid="{00000000-0010-0000-0000-0000A0330000}" name="Column13203"/>
    <tableColumn id="13217" xr3:uid="{00000000-0010-0000-0000-0000A1330000}" name="Column13204"/>
    <tableColumn id="13218" xr3:uid="{00000000-0010-0000-0000-0000A2330000}" name="Column13205"/>
    <tableColumn id="13219" xr3:uid="{00000000-0010-0000-0000-0000A3330000}" name="Column13206"/>
    <tableColumn id="13220" xr3:uid="{00000000-0010-0000-0000-0000A4330000}" name="Column13207"/>
    <tableColumn id="13221" xr3:uid="{00000000-0010-0000-0000-0000A5330000}" name="Column13208"/>
    <tableColumn id="13222" xr3:uid="{00000000-0010-0000-0000-0000A6330000}" name="Column13209"/>
    <tableColumn id="13223" xr3:uid="{00000000-0010-0000-0000-0000A7330000}" name="Column13210"/>
    <tableColumn id="13224" xr3:uid="{00000000-0010-0000-0000-0000A8330000}" name="Column13211"/>
    <tableColumn id="13225" xr3:uid="{00000000-0010-0000-0000-0000A9330000}" name="Column13212"/>
    <tableColumn id="13226" xr3:uid="{00000000-0010-0000-0000-0000AA330000}" name="Column13213"/>
    <tableColumn id="13227" xr3:uid="{00000000-0010-0000-0000-0000AB330000}" name="Column13214"/>
    <tableColumn id="13228" xr3:uid="{00000000-0010-0000-0000-0000AC330000}" name="Column13215"/>
    <tableColumn id="13229" xr3:uid="{00000000-0010-0000-0000-0000AD330000}" name="Column13216"/>
    <tableColumn id="13230" xr3:uid="{00000000-0010-0000-0000-0000AE330000}" name="Column13217"/>
    <tableColumn id="13231" xr3:uid="{00000000-0010-0000-0000-0000AF330000}" name="Column13218"/>
    <tableColumn id="13232" xr3:uid="{00000000-0010-0000-0000-0000B0330000}" name="Column13219"/>
    <tableColumn id="13233" xr3:uid="{00000000-0010-0000-0000-0000B1330000}" name="Column13220"/>
    <tableColumn id="13234" xr3:uid="{00000000-0010-0000-0000-0000B2330000}" name="Column13221"/>
    <tableColumn id="13235" xr3:uid="{00000000-0010-0000-0000-0000B3330000}" name="Column13222"/>
    <tableColumn id="13236" xr3:uid="{00000000-0010-0000-0000-0000B4330000}" name="Column13223"/>
    <tableColumn id="13237" xr3:uid="{00000000-0010-0000-0000-0000B5330000}" name="Column13224"/>
    <tableColumn id="13238" xr3:uid="{00000000-0010-0000-0000-0000B6330000}" name="Column13225"/>
    <tableColumn id="13239" xr3:uid="{00000000-0010-0000-0000-0000B7330000}" name="Column13226"/>
    <tableColumn id="13240" xr3:uid="{00000000-0010-0000-0000-0000B8330000}" name="Column13227"/>
    <tableColumn id="13241" xr3:uid="{00000000-0010-0000-0000-0000B9330000}" name="Column13228"/>
    <tableColumn id="13242" xr3:uid="{00000000-0010-0000-0000-0000BA330000}" name="Column13229"/>
    <tableColumn id="13243" xr3:uid="{00000000-0010-0000-0000-0000BB330000}" name="Column13230"/>
    <tableColumn id="13244" xr3:uid="{00000000-0010-0000-0000-0000BC330000}" name="Column13231"/>
    <tableColumn id="13245" xr3:uid="{00000000-0010-0000-0000-0000BD330000}" name="Column13232"/>
    <tableColumn id="13246" xr3:uid="{00000000-0010-0000-0000-0000BE330000}" name="Column13233"/>
    <tableColumn id="13247" xr3:uid="{00000000-0010-0000-0000-0000BF330000}" name="Column13234"/>
    <tableColumn id="13248" xr3:uid="{00000000-0010-0000-0000-0000C0330000}" name="Column13235"/>
    <tableColumn id="13249" xr3:uid="{00000000-0010-0000-0000-0000C1330000}" name="Column13236"/>
    <tableColumn id="13250" xr3:uid="{00000000-0010-0000-0000-0000C2330000}" name="Column13237"/>
    <tableColumn id="13251" xr3:uid="{00000000-0010-0000-0000-0000C3330000}" name="Column13238"/>
    <tableColumn id="13252" xr3:uid="{00000000-0010-0000-0000-0000C4330000}" name="Column13239"/>
    <tableColumn id="13253" xr3:uid="{00000000-0010-0000-0000-0000C5330000}" name="Column13240"/>
    <tableColumn id="13254" xr3:uid="{00000000-0010-0000-0000-0000C6330000}" name="Column13241"/>
    <tableColumn id="13255" xr3:uid="{00000000-0010-0000-0000-0000C7330000}" name="Column13242"/>
    <tableColumn id="13256" xr3:uid="{00000000-0010-0000-0000-0000C8330000}" name="Column13243"/>
    <tableColumn id="13257" xr3:uid="{00000000-0010-0000-0000-0000C9330000}" name="Column13244"/>
    <tableColumn id="13258" xr3:uid="{00000000-0010-0000-0000-0000CA330000}" name="Column13245"/>
    <tableColumn id="13259" xr3:uid="{00000000-0010-0000-0000-0000CB330000}" name="Column13246"/>
    <tableColumn id="13260" xr3:uid="{00000000-0010-0000-0000-0000CC330000}" name="Column13247"/>
    <tableColumn id="13261" xr3:uid="{00000000-0010-0000-0000-0000CD330000}" name="Column13248"/>
    <tableColumn id="13262" xr3:uid="{00000000-0010-0000-0000-0000CE330000}" name="Column13249"/>
    <tableColumn id="13263" xr3:uid="{00000000-0010-0000-0000-0000CF330000}" name="Column13250"/>
    <tableColumn id="13264" xr3:uid="{00000000-0010-0000-0000-0000D0330000}" name="Column13251"/>
    <tableColumn id="13265" xr3:uid="{00000000-0010-0000-0000-0000D1330000}" name="Column13252"/>
    <tableColumn id="13266" xr3:uid="{00000000-0010-0000-0000-0000D2330000}" name="Column13253"/>
    <tableColumn id="13267" xr3:uid="{00000000-0010-0000-0000-0000D3330000}" name="Column13254"/>
    <tableColumn id="13268" xr3:uid="{00000000-0010-0000-0000-0000D4330000}" name="Column13255"/>
    <tableColumn id="13269" xr3:uid="{00000000-0010-0000-0000-0000D5330000}" name="Column13256"/>
    <tableColumn id="13270" xr3:uid="{00000000-0010-0000-0000-0000D6330000}" name="Column13257"/>
    <tableColumn id="13271" xr3:uid="{00000000-0010-0000-0000-0000D7330000}" name="Column13258"/>
    <tableColumn id="13272" xr3:uid="{00000000-0010-0000-0000-0000D8330000}" name="Column13259"/>
    <tableColumn id="13273" xr3:uid="{00000000-0010-0000-0000-0000D9330000}" name="Column13260"/>
    <tableColumn id="13274" xr3:uid="{00000000-0010-0000-0000-0000DA330000}" name="Column13261"/>
    <tableColumn id="13275" xr3:uid="{00000000-0010-0000-0000-0000DB330000}" name="Column13262"/>
    <tableColumn id="13276" xr3:uid="{00000000-0010-0000-0000-0000DC330000}" name="Column13263"/>
    <tableColumn id="13277" xr3:uid="{00000000-0010-0000-0000-0000DD330000}" name="Column13264"/>
    <tableColumn id="13278" xr3:uid="{00000000-0010-0000-0000-0000DE330000}" name="Column13265"/>
    <tableColumn id="13279" xr3:uid="{00000000-0010-0000-0000-0000DF330000}" name="Column13266"/>
    <tableColumn id="13280" xr3:uid="{00000000-0010-0000-0000-0000E0330000}" name="Column13267"/>
    <tableColumn id="13281" xr3:uid="{00000000-0010-0000-0000-0000E1330000}" name="Column13268"/>
    <tableColumn id="13282" xr3:uid="{00000000-0010-0000-0000-0000E2330000}" name="Column13269"/>
    <tableColumn id="13283" xr3:uid="{00000000-0010-0000-0000-0000E3330000}" name="Column13270"/>
    <tableColumn id="13284" xr3:uid="{00000000-0010-0000-0000-0000E4330000}" name="Column13271"/>
    <tableColumn id="13285" xr3:uid="{00000000-0010-0000-0000-0000E5330000}" name="Column13272"/>
    <tableColumn id="13286" xr3:uid="{00000000-0010-0000-0000-0000E6330000}" name="Column13273"/>
    <tableColumn id="13287" xr3:uid="{00000000-0010-0000-0000-0000E7330000}" name="Column13274"/>
    <tableColumn id="13288" xr3:uid="{00000000-0010-0000-0000-0000E8330000}" name="Column13275"/>
    <tableColumn id="13289" xr3:uid="{00000000-0010-0000-0000-0000E9330000}" name="Column13276"/>
    <tableColumn id="13290" xr3:uid="{00000000-0010-0000-0000-0000EA330000}" name="Column13277"/>
    <tableColumn id="13291" xr3:uid="{00000000-0010-0000-0000-0000EB330000}" name="Column13278"/>
    <tableColumn id="13292" xr3:uid="{00000000-0010-0000-0000-0000EC330000}" name="Column13279"/>
    <tableColumn id="13293" xr3:uid="{00000000-0010-0000-0000-0000ED330000}" name="Column13280"/>
    <tableColumn id="13294" xr3:uid="{00000000-0010-0000-0000-0000EE330000}" name="Column13281"/>
    <tableColumn id="13295" xr3:uid="{00000000-0010-0000-0000-0000EF330000}" name="Column13282"/>
    <tableColumn id="13296" xr3:uid="{00000000-0010-0000-0000-0000F0330000}" name="Column13283"/>
    <tableColumn id="13297" xr3:uid="{00000000-0010-0000-0000-0000F1330000}" name="Column13284"/>
    <tableColumn id="13298" xr3:uid="{00000000-0010-0000-0000-0000F2330000}" name="Column13285"/>
    <tableColumn id="13299" xr3:uid="{00000000-0010-0000-0000-0000F3330000}" name="Column13286"/>
    <tableColumn id="13300" xr3:uid="{00000000-0010-0000-0000-0000F4330000}" name="Column13287"/>
    <tableColumn id="13301" xr3:uid="{00000000-0010-0000-0000-0000F5330000}" name="Column13288"/>
    <tableColumn id="13302" xr3:uid="{00000000-0010-0000-0000-0000F6330000}" name="Column13289"/>
    <tableColumn id="13303" xr3:uid="{00000000-0010-0000-0000-0000F7330000}" name="Column13290"/>
    <tableColumn id="13304" xr3:uid="{00000000-0010-0000-0000-0000F8330000}" name="Column13291"/>
    <tableColumn id="13305" xr3:uid="{00000000-0010-0000-0000-0000F9330000}" name="Column13292"/>
    <tableColumn id="13306" xr3:uid="{00000000-0010-0000-0000-0000FA330000}" name="Column13293"/>
    <tableColumn id="13307" xr3:uid="{00000000-0010-0000-0000-0000FB330000}" name="Column13294"/>
    <tableColumn id="13308" xr3:uid="{00000000-0010-0000-0000-0000FC330000}" name="Column13295"/>
    <tableColumn id="13309" xr3:uid="{00000000-0010-0000-0000-0000FD330000}" name="Column13296"/>
    <tableColumn id="13310" xr3:uid="{00000000-0010-0000-0000-0000FE330000}" name="Column13297"/>
    <tableColumn id="13311" xr3:uid="{00000000-0010-0000-0000-0000FF330000}" name="Column13298"/>
    <tableColumn id="13312" xr3:uid="{00000000-0010-0000-0000-000000340000}" name="Column13299"/>
    <tableColumn id="13313" xr3:uid="{00000000-0010-0000-0000-000001340000}" name="Column13300"/>
    <tableColumn id="13314" xr3:uid="{00000000-0010-0000-0000-000002340000}" name="Column13301"/>
    <tableColumn id="13315" xr3:uid="{00000000-0010-0000-0000-000003340000}" name="Column13302"/>
    <tableColumn id="13316" xr3:uid="{00000000-0010-0000-0000-000004340000}" name="Column13303"/>
    <tableColumn id="13317" xr3:uid="{00000000-0010-0000-0000-000005340000}" name="Column13304"/>
    <tableColumn id="13318" xr3:uid="{00000000-0010-0000-0000-000006340000}" name="Column13305"/>
    <tableColumn id="13319" xr3:uid="{00000000-0010-0000-0000-000007340000}" name="Column13306"/>
    <tableColumn id="13320" xr3:uid="{00000000-0010-0000-0000-000008340000}" name="Column13307"/>
    <tableColumn id="13321" xr3:uid="{00000000-0010-0000-0000-000009340000}" name="Column13308"/>
    <tableColumn id="13322" xr3:uid="{00000000-0010-0000-0000-00000A340000}" name="Column13309"/>
    <tableColumn id="13323" xr3:uid="{00000000-0010-0000-0000-00000B340000}" name="Column13310"/>
    <tableColumn id="13324" xr3:uid="{00000000-0010-0000-0000-00000C340000}" name="Column13311"/>
    <tableColumn id="13325" xr3:uid="{00000000-0010-0000-0000-00000D340000}" name="Column13312"/>
    <tableColumn id="13326" xr3:uid="{00000000-0010-0000-0000-00000E340000}" name="Column13313"/>
    <tableColumn id="13327" xr3:uid="{00000000-0010-0000-0000-00000F340000}" name="Column13314"/>
    <tableColumn id="13328" xr3:uid="{00000000-0010-0000-0000-000010340000}" name="Column13315"/>
    <tableColumn id="13329" xr3:uid="{00000000-0010-0000-0000-000011340000}" name="Column13316"/>
    <tableColumn id="13330" xr3:uid="{00000000-0010-0000-0000-000012340000}" name="Column13317"/>
    <tableColumn id="13331" xr3:uid="{00000000-0010-0000-0000-000013340000}" name="Column13318"/>
    <tableColumn id="13332" xr3:uid="{00000000-0010-0000-0000-000014340000}" name="Column13319"/>
    <tableColumn id="13333" xr3:uid="{00000000-0010-0000-0000-000015340000}" name="Column13320"/>
    <tableColumn id="13334" xr3:uid="{00000000-0010-0000-0000-000016340000}" name="Column13321"/>
    <tableColumn id="13335" xr3:uid="{00000000-0010-0000-0000-000017340000}" name="Column13322"/>
    <tableColumn id="13336" xr3:uid="{00000000-0010-0000-0000-000018340000}" name="Column13323"/>
    <tableColumn id="13337" xr3:uid="{00000000-0010-0000-0000-000019340000}" name="Column13324"/>
    <tableColumn id="13338" xr3:uid="{00000000-0010-0000-0000-00001A340000}" name="Column13325"/>
    <tableColumn id="13339" xr3:uid="{00000000-0010-0000-0000-00001B340000}" name="Column13326"/>
    <tableColumn id="13340" xr3:uid="{00000000-0010-0000-0000-00001C340000}" name="Column13327"/>
    <tableColumn id="13341" xr3:uid="{00000000-0010-0000-0000-00001D340000}" name="Column13328"/>
    <tableColumn id="13342" xr3:uid="{00000000-0010-0000-0000-00001E340000}" name="Column13329"/>
    <tableColumn id="13343" xr3:uid="{00000000-0010-0000-0000-00001F340000}" name="Column13330"/>
    <tableColumn id="13344" xr3:uid="{00000000-0010-0000-0000-000020340000}" name="Column13331"/>
    <tableColumn id="13345" xr3:uid="{00000000-0010-0000-0000-000021340000}" name="Column13332"/>
    <tableColumn id="13346" xr3:uid="{00000000-0010-0000-0000-000022340000}" name="Column13333"/>
    <tableColumn id="13347" xr3:uid="{00000000-0010-0000-0000-000023340000}" name="Column13334"/>
    <tableColumn id="13348" xr3:uid="{00000000-0010-0000-0000-000024340000}" name="Column13335"/>
    <tableColumn id="13349" xr3:uid="{00000000-0010-0000-0000-000025340000}" name="Column13336"/>
    <tableColumn id="13350" xr3:uid="{00000000-0010-0000-0000-000026340000}" name="Column13337"/>
    <tableColumn id="13351" xr3:uid="{00000000-0010-0000-0000-000027340000}" name="Column13338"/>
    <tableColumn id="13352" xr3:uid="{00000000-0010-0000-0000-000028340000}" name="Column13339"/>
    <tableColumn id="13353" xr3:uid="{00000000-0010-0000-0000-000029340000}" name="Column13340"/>
    <tableColumn id="13354" xr3:uid="{00000000-0010-0000-0000-00002A340000}" name="Column13341"/>
    <tableColumn id="13355" xr3:uid="{00000000-0010-0000-0000-00002B340000}" name="Column13342"/>
    <tableColumn id="13356" xr3:uid="{00000000-0010-0000-0000-00002C340000}" name="Column13343"/>
    <tableColumn id="13357" xr3:uid="{00000000-0010-0000-0000-00002D340000}" name="Column13344"/>
    <tableColumn id="13358" xr3:uid="{00000000-0010-0000-0000-00002E340000}" name="Column13345"/>
    <tableColumn id="13359" xr3:uid="{00000000-0010-0000-0000-00002F340000}" name="Column13346"/>
    <tableColumn id="13360" xr3:uid="{00000000-0010-0000-0000-000030340000}" name="Column13347"/>
    <tableColumn id="13361" xr3:uid="{00000000-0010-0000-0000-000031340000}" name="Column13348"/>
    <tableColumn id="13362" xr3:uid="{00000000-0010-0000-0000-000032340000}" name="Column13349"/>
    <tableColumn id="13363" xr3:uid="{00000000-0010-0000-0000-000033340000}" name="Column13350"/>
    <tableColumn id="13364" xr3:uid="{00000000-0010-0000-0000-000034340000}" name="Column13351"/>
    <tableColumn id="13365" xr3:uid="{00000000-0010-0000-0000-000035340000}" name="Column13352"/>
    <tableColumn id="13366" xr3:uid="{00000000-0010-0000-0000-000036340000}" name="Column13353"/>
    <tableColumn id="13367" xr3:uid="{00000000-0010-0000-0000-000037340000}" name="Column13354"/>
    <tableColumn id="13368" xr3:uid="{00000000-0010-0000-0000-000038340000}" name="Column13355"/>
    <tableColumn id="13369" xr3:uid="{00000000-0010-0000-0000-000039340000}" name="Column13356"/>
    <tableColumn id="13370" xr3:uid="{00000000-0010-0000-0000-00003A340000}" name="Column13357"/>
    <tableColumn id="13371" xr3:uid="{00000000-0010-0000-0000-00003B340000}" name="Column13358"/>
    <tableColumn id="13372" xr3:uid="{00000000-0010-0000-0000-00003C340000}" name="Column13359"/>
    <tableColumn id="13373" xr3:uid="{00000000-0010-0000-0000-00003D340000}" name="Column13360"/>
    <tableColumn id="13374" xr3:uid="{00000000-0010-0000-0000-00003E340000}" name="Column13361"/>
    <tableColumn id="13375" xr3:uid="{00000000-0010-0000-0000-00003F340000}" name="Column13362"/>
    <tableColumn id="13376" xr3:uid="{00000000-0010-0000-0000-000040340000}" name="Column13363"/>
    <tableColumn id="13377" xr3:uid="{00000000-0010-0000-0000-000041340000}" name="Column13364"/>
    <tableColumn id="13378" xr3:uid="{00000000-0010-0000-0000-000042340000}" name="Column13365"/>
    <tableColumn id="13379" xr3:uid="{00000000-0010-0000-0000-000043340000}" name="Column13366"/>
    <tableColumn id="13380" xr3:uid="{00000000-0010-0000-0000-000044340000}" name="Column13367"/>
    <tableColumn id="13381" xr3:uid="{00000000-0010-0000-0000-000045340000}" name="Column13368"/>
    <tableColumn id="13382" xr3:uid="{00000000-0010-0000-0000-000046340000}" name="Column13369"/>
    <tableColumn id="13383" xr3:uid="{00000000-0010-0000-0000-000047340000}" name="Column13370"/>
    <tableColumn id="13384" xr3:uid="{00000000-0010-0000-0000-000048340000}" name="Column13371"/>
    <tableColumn id="13385" xr3:uid="{00000000-0010-0000-0000-000049340000}" name="Column13372"/>
    <tableColumn id="13386" xr3:uid="{00000000-0010-0000-0000-00004A340000}" name="Column13373"/>
    <tableColumn id="13387" xr3:uid="{00000000-0010-0000-0000-00004B340000}" name="Column13374"/>
    <tableColumn id="13388" xr3:uid="{00000000-0010-0000-0000-00004C340000}" name="Column13375"/>
    <tableColumn id="13389" xr3:uid="{00000000-0010-0000-0000-00004D340000}" name="Column13376"/>
    <tableColumn id="13390" xr3:uid="{00000000-0010-0000-0000-00004E340000}" name="Column13377"/>
    <tableColumn id="13391" xr3:uid="{00000000-0010-0000-0000-00004F340000}" name="Column13378"/>
    <tableColumn id="13392" xr3:uid="{00000000-0010-0000-0000-000050340000}" name="Column13379"/>
    <tableColumn id="13393" xr3:uid="{00000000-0010-0000-0000-000051340000}" name="Column13380"/>
    <tableColumn id="13394" xr3:uid="{00000000-0010-0000-0000-000052340000}" name="Column13381"/>
    <tableColumn id="13395" xr3:uid="{00000000-0010-0000-0000-000053340000}" name="Column13382"/>
    <tableColumn id="13396" xr3:uid="{00000000-0010-0000-0000-000054340000}" name="Column13383"/>
    <tableColumn id="13397" xr3:uid="{00000000-0010-0000-0000-000055340000}" name="Column13384"/>
    <tableColumn id="13398" xr3:uid="{00000000-0010-0000-0000-000056340000}" name="Column13385"/>
    <tableColumn id="13399" xr3:uid="{00000000-0010-0000-0000-000057340000}" name="Column13386"/>
    <tableColumn id="13400" xr3:uid="{00000000-0010-0000-0000-000058340000}" name="Column13387"/>
    <tableColumn id="13401" xr3:uid="{00000000-0010-0000-0000-000059340000}" name="Column13388"/>
    <tableColumn id="13402" xr3:uid="{00000000-0010-0000-0000-00005A340000}" name="Column13389"/>
    <tableColumn id="13403" xr3:uid="{00000000-0010-0000-0000-00005B340000}" name="Column13390"/>
    <tableColumn id="13404" xr3:uid="{00000000-0010-0000-0000-00005C340000}" name="Column13391"/>
    <tableColumn id="13405" xr3:uid="{00000000-0010-0000-0000-00005D340000}" name="Column13392"/>
    <tableColumn id="13406" xr3:uid="{00000000-0010-0000-0000-00005E340000}" name="Column13393"/>
    <tableColumn id="13407" xr3:uid="{00000000-0010-0000-0000-00005F340000}" name="Column13394"/>
    <tableColumn id="13408" xr3:uid="{00000000-0010-0000-0000-000060340000}" name="Column13395"/>
    <tableColumn id="13409" xr3:uid="{00000000-0010-0000-0000-000061340000}" name="Column13396"/>
    <tableColumn id="13410" xr3:uid="{00000000-0010-0000-0000-000062340000}" name="Column13397"/>
    <tableColumn id="13411" xr3:uid="{00000000-0010-0000-0000-000063340000}" name="Column13398"/>
    <tableColumn id="13412" xr3:uid="{00000000-0010-0000-0000-000064340000}" name="Column13399"/>
    <tableColumn id="13413" xr3:uid="{00000000-0010-0000-0000-000065340000}" name="Column13400"/>
    <tableColumn id="13414" xr3:uid="{00000000-0010-0000-0000-000066340000}" name="Column13401"/>
    <tableColumn id="13415" xr3:uid="{00000000-0010-0000-0000-000067340000}" name="Column13402"/>
    <tableColumn id="13416" xr3:uid="{00000000-0010-0000-0000-000068340000}" name="Column13403"/>
    <tableColumn id="13417" xr3:uid="{00000000-0010-0000-0000-000069340000}" name="Column13404"/>
    <tableColumn id="13418" xr3:uid="{00000000-0010-0000-0000-00006A340000}" name="Column13405"/>
    <tableColumn id="13419" xr3:uid="{00000000-0010-0000-0000-00006B340000}" name="Column13406"/>
    <tableColumn id="13420" xr3:uid="{00000000-0010-0000-0000-00006C340000}" name="Column13407"/>
    <tableColumn id="13421" xr3:uid="{00000000-0010-0000-0000-00006D340000}" name="Column13408"/>
    <tableColumn id="13422" xr3:uid="{00000000-0010-0000-0000-00006E340000}" name="Column13409"/>
    <tableColumn id="13423" xr3:uid="{00000000-0010-0000-0000-00006F340000}" name="Column13410"/>
    <tableColumn id="13424" xr3:uid="{00000000-0010-0000-0000-000070340000}" name="Column13411"/>
    <tableColumn id="13425" xr3:uid="{00000000-0010-0000-0000-000071340000}" name="Column13412"/>
    <tableColumn id="13426" xr3:uid="{00000000-0010-0000-0000-000072340000}" name="Column13413"/>
    <tableColumn id="13427" xr3:uid="{00000000-0010-0000-0000-000073340000}" name="Column13414"/>
    <tableColumn id="13428" xr3:uid="{00000000-0010-0000-0000-000074340000}" name="Column13415"/>
    <tableColumn id="13429" xr3:uid="{00000000-0010-0000-0000-000075340000}" name="Column13416"/>
    <tableColumn id="13430" xr3:uid="{00000000-0010-0000-0000-000076340000}" name="Column13417"/>
    <tableColumn id="13431" xr3:uid="{00000000-0010-0000-0000-000077340000}" name="Column13418"/>
    <tableColumn id="13432" xr3:uid="{00000000-0010-0000-0000-000078340000}" name="Column13419"/>
    <tableColumn id="13433" xr3:uid="{00000000-0010-0000-0000-000079340000}" name="Column13420"/>
    <tableColumn id="13434" xr3:uid="{00000000-0010-0000-0000-00007A340000}" name="Column13421"/>
    <tableColumn id="13435" xr3:uid="{00000000-0010-0000-0000-00007B340000}" name="Column13422"/>
    <tableColumn id="13436" xr3:uid="{00000000-0010-0000-0000-00007C340000}" name="Column13423"/>
    <tableColumn id="13437" xr3:uid="{00000000-0010-0000-0000-00007D340000}" name="Column13424"/>
    <tableColumn id="13438" xr3:uid="{00000000-0010-0000-0000-00007E340000}" name="Column13425"/>
    <tableColumn id="13439" xr3:uid="{00000000-0010-0000-0000-00007F340000}" name="Column13426"/>
    <tableColumn id="13440" xr3:uid="{00000000-0010-0000-0000-000080340000}" name="Column13427"/>
    <tableColumn id="13441" xr3:uid="{00000000-0010-0000-0000-000081340000}" name="Column13428"/>
    <tableColumn id="13442" xr3:uid="{00000000-0010-0000-0000-000082340000}" name="Column13429"/>
    <tableColumn id="13443" xr3:uid="{00000000-0010-0000-0000-000083340000}" name="Column13430"/>
    <tableColumn id="13444" xr3:uid="{00000000-0010-0000-0000-000084340000}" name="Column13431"/>
    <tableColumn id="13445" xr3:uid="{00000000-0010-0000-0000-000085340000}" name="Column13432"/>
    <tableColumn id="13446" xr3:uid="{00000000-0010-0000-0000-000086340000}" name="Column13433"/>
    <tableColumn id="13447" xr3:uid="{00000000-0010-0000-0000-000087340000}" name="Column13434"/>
    <tableColumn id="13448" xr3:uid="{00000000-0010-0000-0000-000088340000}" name="Column13435"/>
    <tableColumn id="13449" xr3:uid="{00000000-0010-0000-0000-000089340000}" name="Column13436"/>
    <tableColumn id="13450" xr3:uid="{00000000-0010-0000-0000-00008A340000}" name="Column13437"/>
    <tableColumn id="13451" xr3:uid="{00000000-0010-0000-0000-00008B340000}" name="Column13438"/>
    <tableColumn id="13452" xr3:uid="{00000000-0010-0000-0000-00008C340000}" name="Column13439"/>
    <tableColumn id="13453" xr3:uid="{00000000-0010-0000-0000-00008D340000}" name="Column13440"/>
    <tableColumn id="13454" xr3:uid="{00000000-0010-0000-0000-00008E340000}" name="Column13441"/>
    <tableColumn id="13455" xr3:uid="{00000000-0010-0000-0000-00008F340000}" name="Column13442"/>
    <tableColumn id="13456" xr3:uid="{00000000-0010-0000-0000-000090340000}" name="Column13443"/>
    <tableColumn id="13457" xr3:uid="{00000000-0010-0000-0000-000091340000}" name="Column13444"/>
    <tableColumn id="13458" xr3:uid="{00000000-0010-0000-0000-000092340000}" name="Column13445"/>
    <tableColumn id="13459" xr3:uid="{00000000-0010-0000-0000-000093340000}" name="Column13446"/>
    <tableColumn id="13460" xr3:uid="{00000000-0010-0000-0000-000094340000}" name="Column13447"/>
    <tableColumn id="13461" xr3:uid="{00000000-0010-0000-0000-000095340000}" name="Column13448"/>
    <tableColumn id="13462" xr3:uid="{00000000-0010-0000-0000-000096340000}" name="Column13449"/>
    <tableColumn id="13463" xr3:uid="{00000000-0010-0000-0000-000097340000}" name="Column13450"/>
    <tableColumn id="13464" xr3:uid="{00000000-0010-0000-0000-000098340000}" name="Column13451"/>
    <tableColumn id="13465" xr3:uid="{00000000-0010-0000-0000-000099340000}" name="Column13452"/>
    <tableColumn id="13466" xr3:uid="{00000000-0010-0000-0000-00009A340000}" name="Column13453"/>
    <tableColumn id="13467" xr3:uid="{00000000-0010-0000-0000-00009B340000}" name="Column13454"/>
    <tableColumn id="13468" xr3:uid="{00000000-0010-0000-0000-00009C340000}" name="Column13455"/>
    <tableColumn id="13469" xr3:uid="{00000000-0010-0000-0000-00009D340000}" name="Column13456"/>
    <tableColumn id="13470" xr3:uid="{00000000-0010-0000-0000-00009E340000}" name="Column13457"/>
    <tableColumn id="13471" xr3:uid="{00000000-0010-0000-0000-00009F340000}" name="Column13458"/>
    <tableColumn id="13472" xr3:uid="{00000000-0010-0000-0000-0000A0340000}" name="Column13459"/>
    <tableColumn id="13473" xr3:uid="{00000000-0010-0000-0000-0000A1340000}" name="Column13460"/>
    <tableColumn id="13474" xr3:uid="{00000000-0010-0000-0000-0000A2340000}" name="Column13461"/>
    <tableColumn id="13475" xr3:uid="{00000000-0010-0000-0000-0000A3340000}" name="Column13462"/>
    <tableColumn id="13476" xr3:uid="{00000000-0010-0000-0000-0000A4340000}" name="Column13463"/>
    <tableColumn id="13477" xr3:uid="{00000000-0010-0000-0000-0000A5340000}" name="Column13464"/>
    <tableColumn id="13478" xr3:uid="{00000000-0010-0000-0000-0000A6340000}" name="Column13465"/>
    <tableColumn id="13479" xr3:uid="{00000000-0010-0000-0000-0000A7340000}" name="Column13466"/>
    <tableColumn id="13480" xr3:uid="{00000000-0010-0000-0000-0000A8340000}" name="Column13467"/>
    <tableColumn id="13481" xr3:uid="{00000000-0010-0000-0000-0000A9340000}" name="Column13468"/>
    <tableColumn id="13482" xr3:uid="{00000000-0010-0000-0000-0000AA340000}" name="Column13469"/>
    <tableColumn id="13483" xr3:uid="{00000000-0010-0000-0000-0000AB340000}" name="Column13470"/>
    <tableColumn id="13484" xr3:uid="{00000000-0010-0000-0000-0000AC340000}" name="Column13471"/>
    <tableColumn id="13485" xr3:uid="{00000000-0010-0000-0000-0000AD340000}" name="Column13472"/>
    <tableColumn id="13486" xr3:uid="{00000000-0010-0000-0000-0000AE340000}" name="Column13473"/>
    <tableColumn id="13487" xr3:uid="{00000000-0010-0000-0000-0000AF340000}" name="Column13474"/>
    <tableColumn id="13488" xr3:uid="{00000000-0010-0000-0000-0000B0340000}" name="Column13475"/>
    <tableColumn id="13489" xr3:uid="{00000000-0010-0000-0000-0000B1340000}" name="Column13476"/>
    <tableColumn id="13490" xr3:uid="{00000000-0010-0000-0000-0000B2340000}" name="Column13477"/>
    <tableColumn id="13491" xr3:uid="{00000000-0010-0000-0000-0000B3340000}" name="Column13478"/>
    <tableColumn id="13492" xr3:uid="{00000000-0010-0000-0000-0000B4340000}" name="Column13479"/>
    <tableColumn id="13493" xr3:uid="{00000000-0010-0000-0000-0000B5340000}" name="Column13480"/>
    <tableColumn id="13494" xr3:uid="{00000000-0010-0000-0000-0000B6340000}" name="Column13481"/>
    <tableColumn id="13495" xr3:uid="{00000000-0010-0000-0000-0000B7340000}" name="Column13482"/>
    <tableColumn id="13496" xr3:uid="{00000000-0010-0000-0000-0000B8340000}" name="Column13483"/>
    <tableColumn id="13497" xr3:uid="{00000000-0010-0000-0000-0000B9340000}" name="Column13484"/>
    <tableColumn id="13498" xr3:uid="{00000000-0010-0000-0000-0000BA340000}" name="Column13485"/>
    <tableColumn id="13499" xr3:uid="{00000000-0010-0000-0000-0000BB340000}" name="Column13486"/>
    <tableColumn id="13500" xr3:uid="{00000000-0010-0000-0000-0000BC340000}" name="Column13487"/>
    <tableColumn id="13501" xr3:uid="{00000000-0010-0000-0000-0000BD340000}" name="Column13488"/>
    <tableColumn id="13502" xr3:uid="{00000000-0010-0000-0000-0000BE340000}" name="Column13489"/>
    <tableColumn id="13503" xr3:uid="{00000000-0010-0000-0000-0000BF340000}" name="Column13490"/>
    <tableColumn id="13504" xr3:uid="{00000000-0010-0000-0000-0000C0340000}" name="Column13491"/>
    <tableColumn id="13505" xr3:uid="{00000000-0010-0000-0000-0000C1340000}" name="Column13492"/>
    <tableColumn id="13506" xr3:uid="{00000000-0010-0000-0000-0000C2340000}" name="Column13493"/>
    <tableColumn id="13507" xr3:uid="{00000000-0010-0000-0000-0000C3340000}" name="Column13494"/>
    <tableColumn id="13508" xr3:uid="{00000000-0010-0000-0000-0000C4340000}" name="Column13495"/>
    <tableColumn id="13509" xr3:uid="{00000000-0010-0000-0000-0000C5340000}" name="Column13496"/>
    <tableColumn id="13510" xr3:uid="{00000000-0010-0000-0000-0000C6340000}" name="Column13497"/>
    <tableColumn id="13511" xr3:uid="{00000000-0010-0000-0000-0000C7340000}" name="Column13498"/>
    <tableColumn id="13512" xr3:uid="{00000000-0010-0000-0000-0000C8340000}" name="Column13499"/>
    <tableColumn id="13513" xr3:uid="{00000000-0010-0000-0000-0000C9340000}" name="Column13500"/>
    <tableColumn id="13514" xr3:uid="{00000000-0010-0000-0000-0000CA340000}" name="Column13501"/>
    <tableColumn id="13515" xr3:uid="{00000000-0010-0000-0000-0000CB340000}" name="Column13502"/>
    <tableColumn id="13516" xr3:uid="{00000000-0010-0000-0000-0000CC340000}" name="Column13503"/>
    <tableColumn id="13517" xr3:uid="{00000000-0010-0000-0000-0000CD340000}" name="Column13504"/>
    <tableColumn id="13518" xr3:uid="{00000000-0010-0000-0000-0000CE340000}" name="Column13505"/>
    <tableColumn id="13519" xr3:uid="{00000000-0010-0000-0000-0000CF340000}" name="Column13506"/>
    <tableColumn id="13520" xr3:uid="{00000000-0010-0000-0000-0000D0340000}" name="Column13507"/>
    <tableColumn id="13521" xr3:uid="{00000000-0010-0000-0000-0000D1340000}" name="Column13508"/>
    <tableColumn id="13522" xr3:uid="{00000000-0010-0000-0000-0000D2340000}" name="Column13509"/>
    <tableColumn id="13523" xr3:uid="{00000000-0010-0000-0000-0000D3340000}" name="Column13510"/>
    <tableColumn id="13524" xr3:uid="{00000000-0010-0000-0000-0000D4340000}" name="Column13511"/>
    <tableColumn id="13525" xr3:uid="{00000000-0010-0000-0000-0000D5340000}" name="Column13512"/>
    <tableColumn id="13526" xr3:uid="{00000000-0010-0000-0000-0000D6340000}" name="Column13513"/>
    <tableColumn id="13527" xr3:uid="{00000000-0010-0000-0000-0000D7340000}" name="Column13514"/>
    <tableColumn id="13528" xr3:uid="{00000000-0010-0000-0000-0000D8340000}" name="Column13515"/>
    <tableColumn id="13529" xr3:uid="{00000000-0010-0000-0000-0000D9340000}" name="Column13516"/>
    <tableColumn id="13530" xr3:uid="{00000000-0010-0000-0000-0000DA340000}" name="Column13517"/>
    <tableColumn id="13531" xr3:uid="{00000000-0010-0000-0000-0000DB340000}" name="Column13518"/>
    <tableColumn id="13532" xr3:uid="{00000000-0010-0000-0000-0000DC340000}" name="Column13519"/>
    <tableColumn id="13533" xr3:uid="{00000000-0010-0000-0000-0000DD340000}" name="Column13520"/>
    <tableColumn id="13534" xr3:uid="{00000000-0010-0000-0000-0000DE340000}" name="Column13521"/>
    <tableColumn id="13535" xr3:uid="{00000000-0010-0000-0000-0000DF340000}" name="Column13522"/>
    <tableColumn id="13536" xr3:uid="{00000000-0010-0000-0000-0000E0340000}" name="Column13523"/>
    <tableColumn id="13537" xr3:uid="{00000000-0010-0000-0000-0000E1340000}" name="Column13524"/>
    <tableColumn id="13538" xr3:uid="{00000000-0010-0000-0000-0000E2340000}" name="Column13525"/>
    <tableColumn id="13539" xr3:uid="{00000000-0010-0000-0000-0000E3340000}" name="Column13526"/>
    <tableColumn id="13540" xr3:uid="{00000000-0010-0000-0000-0000E4340000}" name="Column13527"/>
    <tableColumn id="13541" xr3:uid="{00000000-0010-0000-0000-0000E5340000}" name="Column13528"/>
    <tableColumn id="13542" xr3:uid="{00000000-0010-0000-0000-0000E6340000}" name="Column13529"/>
    <tableColumn id="13543" xr3:uid="{00000000-0010-0000-0000-0000E7340000}" name="Column13530"/>
    <tableColumn id="13544" xr3:uid="{00000000-0010-0000-0000-0000E8340000}" name="Column13531"/>
    <tableColumn id="13545" xr3:uid="{00000000-0010-0000-0000-0000E9340000}" name="Column13532"/>
    <tableColumn id="13546" xr3:uid="{00000000-0010-0000-0000-0000EA340000}" name="Column13533"/>
    <tableColumn id="13547" xr3:uid="{00000000-0010-0000-0000-0000EB340000}" name="Column13534"/>
    <tableColumn id="13548" xr3:uid="{00000000-0010-0000-0000-0000EC340000}" name="Column13535"/>
    <tableColumn id="13549" xr3:uid="{00000000-0010-0000-0000-0000ED340000}" name="Column13536"/>
    <tableColumn id="13550" xr3:uid="{00000000-0010-0000-0000-0000EE340000}" name="Column13537"/>
    <tableColumn id="13551" xr3:uid="{00000000-0010-0000-0000-0000EF340000}" name="Column13538"/>
    <tableColumn id="13552" xr3:uid="{00000000-0010-0000-0000-0000F0340000}" name="Column13539"/>
    <tableColumn id="13553" xr3:uid="{00000000-0010-0000-0000-0000F1340000}" name="Column13540"/>
    <tableColumn id="13554" xr3:uid="{00000000-0010-0000-0000-0000F2340000}" name="Column13541"/>
    <tableColumn id="13555" xr3:uid="{00000000-0010-0000-0000-0000F3340000}" name="Column13542"/>
    <tableColumn id="13556" xr3:uid="{00000000-0010-0000-0000-0000F4340000}" name="Column13543"/>
    <tableColumn id="13557" xr3:uid="{00000000-0010-0000-0000-0000F5340000}" name="Column13544"/>
    <tableColumn id="13558" xr3:uid="{00000000-0010-0000-0000-0000F6340000}" name="Column13545"/>
    <tableColumn id="13559" xr3:uid="{00000000-0010-0000-0000-0000F7340000}" name="Column13546"/>
    <tableColumn id="13560" xr3:uid="{00000000-0010-0000-0000-0000F8340000}" name="Column13547"/>
    <tableColumn id="13561" xr3:uid="{00000000-0010-0000-0000-0000F9340000}" name="Column13548"/>
    <tableColumn id="13562" xr3:uid="{00000000-0010-0000-0000-0000FA340000}" name="Column13549"/>
    <tableColumn id="13563" xr3:uid="{00000000-0010-0000-0000-0000FB340000}" name="Column13550"/>
    <tableColumn id="13564" xr3:uid="{00000000-0010-0000-0000-0000FC340000}" name="Column13551"/>
    <tableColumn id="13565" xr3:uid="{00000000-0010-0000-0000-0000FD340000}" name="Column13552"/>
    <tableColumn id="13566" xr3:uid="{00000000-0010-0000-0000-0000FE340000}" name="Column13553"/>
    <tableColumn id="13567" xr3:uid="{00000000-0010-0000-0000-0000FF340000}" name="Column13554"/>
    <tableColumn id="13568" xr3:uid="{00000000-0010-0000-0000-000000350000}" name="Column13555"/>
    <tableColumn id="13569" xr3:uid="{00000000-0010-0000-0000-000001350000}" name="Column13556"/>
    <tableColumn id="13570" xr3:uid="{00000000-0010-0000-0000-000002350000}" name="Column13557"/>
    <tableColumn id="13571" xr3:uid="{00000000-0010-0000-0000-000003350000}" name="Column13558"/>
    <tableColumn id="13572" xr3:uid="{00000000-0010-0000-0000-000004350000}" name="Column13559"/>
    <tableColumn id="13573" xr3:uid="{00000000-0010-0000-0000-000005350000}" name="Column13560"/>
    <tableColumn id="13574" xr3:uid="{00000000-0010-0000-0000-000006350000}" name="Column13561"/>
    <tableColumn id="13575" xr3:uid="{00000000-0010-0000-0000-000007350000}" name="Column13562"/>
    <tableColumn id="13576" xr3:uid="{00000000-0010-0000-0000-000008350000}" name="Column13563"/>
    <tableColumn id="13577" xr3:uid="{00000000-0010-0000-0000-000009350000}" name="Column13564"/>
    <tableColumn id="13578" xr3:uid="{00000000-0010-0000-0000-00000A350000}" name="Column13565"/>
    <tableColumn id="13579" xr3:uid="{00000000-0010-0000-0000-00000B350000}" name="Column13566"/>
    <tableColumn id="13580" xr3:uid="{00000000-0010-0000-0000-00000C350000}" name="Column13567"/>
    <tableColumn id="13581" xr3:uid="{00000000-0010-0000-0000-00000D350000}" name="Column13568"/>
    <tableColumn id="13582" xr3:uid="{00000000-0010-0000-0000-00000E350000}" name="Column13569"/>
    <tableColumn id="13583" xr3:uid="{00000000-0010-0000-0000-00000F350000}" name="Column13570"/>
    <tableColumn id="13584" xr3:uid="{00000000-0010-0000-0000-000010350000}" name="Column13571"/>
    <tableColumn id="13585" xr3:uid="{00000000-0010-0000-0000-000011350000}" name="Column13572"/>
    <tableColumn id="13586" xr3:uid="{00000000-0010-0000-0000-000012350000}" name="Column13573"/>
    <tableColumn id="13587" xr3:uid="{00000000-0010-0000-0000-000013350000}" name="Column13574"/>
    <tableColumn id="13588" xr3:uid="{00000000-0010-0000-0000-000014350000}" name="Column13575"/>
    <tableColumn id="13589" xr3:uid="{00000000-0010-0000-0000-000015350000}" name="Column13576"/>
    <tableColumn id="13590" xr3:uid="{00000000-0010-0000-0000-000016350000}" name="Column13577"/>
    <tableColumn id="13591" xr3:uid="{00000000-0010-0000-0000-000017350000}" name="Column13578"/>
    <tableColumn id="13592" xr3:uid="{00000000-0010-0000-0000-000018350000}" name="Column13579"/>
    <tableColumn id="13593" xr3:uid="{00000000-0010-0000-0000-000019350000}" name="Column13580"/>
    <tableColumn id="13594" xr3:uid="{00000000-0010-0000-0000-00001A350000}" name="Column13581"/>
    <tableColumn id="13595" xr3:uid="{00000000-0010-0000-0000-00001B350000}" name="Column13582"/>
    <tableColumn id="13596" xr3:uid="{00000000-0010-0000-0000-00001C350000}" name="Column13583"/>
    <tableColumn id="13597" xr3:uid="{00000000-0010-0000-0000-00001D350000}" name="Column13584"/>
    <tableColumn id="13598" xr3:uid="{00000000-0010-0000-0000-00001E350000}" name="Column13585"/>
    <tableColumn id="13599" xr3:uid="{00000000-0010-0000-0000-00001F350000}" name="Column13586"/>
    <tableColumn id="13600" xr3:uid="{00000000-0010-0000-0000-000020350000}" name="Column13587"/>
    <tableColumn id="13601" xr3:uid="{00000000-0010-0000-0000-000021350000}" name="Column13588"/>
    <tableColumn id="13602" xr3:uid="{00000000-0010-0000-0000-000022350000}" name="Column13589"/>
    <tableColumn id="13603" xr3:uid="{00000000-0010-0000-0000-000023350000}" name="Column13590"/>
    <tableColumn id="13604" xr3:uid="{00000000-0010-0000-0000-000024350000}" name="Column13591"/>
    <tableColumn id="13605" xr3:uid="{00000000-0010-0000-0000-000025350000}" name="Column13592"/>
    <tableColumn id="13606" xr3:uid="{00000000-0010-0000-0000-000026350000}" name="Column13593"/>
    <tableColumn id="13607" xr3:uid="{00000000-0010-0000-0000-000027350000}" name="Column13594"/>
    <tableColumn id="13608" xr3:uid="{00000000-0010-0000-0000-000028350000}" name="Column13595"/>
    <tableColumn id="13609" xr3:uid="{00000000-0010-0000-0000-000029350000}" name="Column13596"/>
    <tableColumn id="13610" xr3:uid="{00000000-0010-0000-0000-00002A350000}" name="Column13597"/>
    <tableColumn id="13611" xr3:uid="{00000000-0010-0000-0000-00002B350000}" name="Column13598"/>
    <tableColumn id="13612" xr3:uid="{00000000-0010-0000-0000-00002C350000}" name="Column13599"/>
    <tableColumn id="13613" xr3:uid="{00000000-0010-0000-0000-00002D350000}" name="Column13600"/>
    <tableColumn id="13614" xr3:uid="{00000000-0010-0000-0000-00002E350000}" name="Column13601"/>
    <tableColumn id="13615" xr3:uid="{00000000-0010-0000-0000-00002F350000}" name="Column13602"/>
    <tableColumn id="13616" xr3:uid="{00000000-0010-0000-0000-000030350000}" name="Column13603"/>
    <tableColumn id="13617" xr3:uid="{00000000-0010-0000-0000-000031350000}" name="Column13604"/>
    <tableColumn id="13618" xr3:uid="{00000000-0010-0000-0000-000032350000}" name="Column13605"/>
    <tableColumn id="13619" xr3:uid="{00000000-0010-0000-0000-000033350000}" name="Column13606"/>
    <tableColumn id="13620" xr3:uid="{00000000-0010-0000-0000-000034350000}" name="Column13607"/>
    <tableColumn id="13621" xr3:uid="{00000000-0010-0000-0000-000035350000}" name="Column13608"/>
    <tableColumn id="13622" xr3:uid="{00000000-0010-0000-0000-000036350000}" name="Column13609"/>
    <tableColumn id="13623" xr3:uid="{00000000-0010-0000-0000-000037350000}" name="Column13610"/>
    <tableColumn id="13624" xr3:uid="{00000000-0010-0000-0000-000038350000}" name="Column13611"/>
    <tableColumn id="13625" xr3:uid="{00000000-0010-0000-0000-000039350000}" name="Column13612"/>
    <tableColumn id="13626" xr3:uid="{00000000-0010-0000-0000-00003A350000}" name="Column13613"/>
    <tableColumn id="13627" xr3:uid="{00000000-0010-0000-0000-00003B350000}" name="Column13614"/>
    <tableColumn id="13628" xr3:uid="{00000000-0010-0000-0000-00003C350000}" name="Column13615"/>
    <tableColumn id="13629" xr3:uid="{00000000-0010-0000-0000-00003D350000}" name="Column13616"/>
    <tableColumn id="13630" xr3:uid="{00000000-0010-0000-0000-00003E350000}" name="Column13617"/>
    <tableColumn id="13631" xr3:uid="{00000000-0010-0000-0000-00003F350000}" name="Column13618"/>
    <tableColumn id="13632" xr3:uid="{00000000-0010-0000-0000-000040350000}" name="Column13619"/>
    <tableColumn id="13633" xr3:uid="{00000000-0010-0000-0000-000041350000}" name="Column13620"/>
    <tableColumn id="13634" xr3:uid="{00000000-0010-0000-0000-000042350000}" name="Column13621"/>
    <tableColumn id="13635" xr3:uid="{00000000-0010-0000-0000-000043350000}" name="Column13622"/>
    <tableColumn id="13636" xr3:uid="{00000000-0010-0000-0000-000044350000}" name="Column13623"/>
    <tableColumn id="13637" xr3:uid="{00000000-0010-0000-0000-000045350000}" name="Column13624"/>
    <tableColumn id="13638" xr3:uid="{00000000-0010-0000-0000-000046350000}" name="Column13625"/>
    <tableColumn id="13639" xr3:uid="{00000000-0010-0000-0000-000047350000}" name="Column13626"/>
    <tableColumn id="13640" xr3:uid="{00000000-0010-0000-0000-000048350000}" name="Column13627"/>
    <tableColumn id="13641" xr3:uid="{00000000-0010-0000-0000-000049350000}" name="Column13628"/>
    <tableColumn id="13642" xr3:uid="{00000000-0010-0000-0000-00004A350000}" name="Column13629"/>
    <tableColumn id="13643" xr3:uid="{00000000-0010-0000-0000-00004B350000}" name="Column13630"/>
    <tableColumn id="13644" xr3:uid="{00000000-0010-0000-0000-00004C350000}" name="Column13631"/>
    <tableColumn id="13645" xr3:uid="{00000000-0010-0000-0000-00004D350000}" name="Column13632"/>
    <tableColumn id="13646" xr3:uid="{00000000-0010-0000-0000-00004E350000}" name="Column13633"/>
    <tableColumn id="13647" xr3:uid="{00000000-0010-0000-0000-00004F350000}" name="Column13634"/>
    <tableColumn id="13648" xr3:uid="{00000000-0010-0000-0000-000050350000}" name="Column13635"/>
    <tableColumn id="13649" xr3:uid="{00000000-0010-0000-0000-000051350000}" name="Column13636"/>
    <tableColumn id="13650" xr3:uid="{00000000-0010-0000-0000-000052350000}" name="Column13637"/>
    <tableColumn id="13651" xr3:uid="{00000000-0010-0000-0000-000053350000}" name="Column13638"/>
    <tableColumn id="13652" xr3:uid="{00000000-0010-0000-0000-000054350000}" name="Column13639"/>
    <tableColumn id="13653" xr3:uid="{00000000-0010-0000-0000-000055350000}" name="Column13640"/>
    <tableColumn id="13654" xr3:uid="{00000000-0010-0000-0000-000056350000}" name="Column13641"/>
    <tableColumn id="13655" xr3:uid="{00000000-0010-0000-0000-000057350000}" name="Column13642"/>
    <tableColumn id="13656" xr3:uid="{00000000-0010-0000-0000-000058350000}" name="Column13643"/>
    <tableColumn id="13657" xr3:uid="{00000000-0010-0000-0000-000059350000}" name="Column13644"/>
    <tableColumn id="13658" xr3:uid="{00000000-0010-0000-0000-00005A350000}" name="Column13645"/>
    <tableColumn id="13659" xr3:uid="{00000000-0010-0000-0000-00005B350000}" name="Column13646"/>
    <tableColumn id="13660" xr3:uid="{00000000-0010-0000-0000-00005C350000}" name="Column13647"/>
    <tableColumn id="13661" xr3:uid="{00000000-0010-0000-0000-00005D350000}" name="Column13648"/>
    <tableColumn id="13662" xr3:uid="{00000000-0010-0000-0000-00005E350000}" name="Column13649"/>
    <tableColumn id="13663" xr3:uid="{00000000-0010-0000-0000-00005F350000}" name="Column13650"/>
    <tableColumn id="13664" xr3:uid="{00000000-0010-0000-0000-000060350000}" name="Column13651"/>
    <tableColumn id="13665" xr3:uid="{00000000-0010-0000-0000-000061350000}" name="Column13652"/>
    <tableColumn id="13666" xr3:uid="{00000000-0010-0000-0000-000062350000}" name="Column13653"/>
    <tableColumn id="13667" xr3:uid="{00000000-0010-0000-0000-000063350000}" name="Column13654"/>
    <tableColumn id="13668" xr3:uid="{00000000-0010-0000-0000-000064350000}" name="Column13655"/>
    <tableColumn id="13669" xr3:uid="{00000000-0010-0000-0000-000065350000}" name="Column13656"/>
    <tableColumn id="13670" xr3:uid="{00000000-0010-0000-0000-000066350000}" name="Column13657"/>
    <tableColumn id="13671" xr3:uid="{00000000-0010-0000-0000-000067350000}" name="Column13658"/>
    <tableColumn id="13672" xr3:uid="{00000000-0010-0000-0000-000068350000}" name="Column13659"/>
    <tableColumn id="13673" xr3:uid="{00000000-0010-0000-0000-000069350000}" name="Column13660"/>
    <tableColumn id="13674" xr3:uid="{00000000-0010-0000-0000-00006A350000}" name="Column13661"/>
    <tableColumn id="13675" xr3:uid="{00000000-0010-0000-0000-00006B350000}" name="Column13662"/>
    <tableColumn id="13676" xr3:uid="{00000000-0010-0000-0000-00006C350000}" name="Column13663"/>
    <tableColumn id="13677" xr3:uid="{00000000-0010-0000-0000-00006D350000}" name="Column13664"/>
    <tableColumn id="13678" xr3:uid="{00000000-0010-0000-0000-00006E350000}" name="Column13665"/>
    <tableColumn id="13679" xr3:uid="{00000000-0010-0000-0000-00006F350000}" name="Column13666"/>
    <tableColumn id="13680" xr3:uid="{00000000-0010-0000-0000-000070350000}" name="Column13667"/>
    <tableColumn id="13681" xr3:uid="{00000000-0010-0000-0000-000071350000}" name="Column13668"/>
    <tableColumn id="13682" xr3:uid="{00000000-0010-0000-0000-000072350000}" name="Column13669"/>
    <tableColumn id="13683" xr3:uid="{00000000-0010-0000-0000-000073350000}" name="Column13670"/>
    <tableColumn id="13684" xr3:uid="{00000000-0010-0000-0000-000074350000}" name="Column13671"/>
    <tableColumn id="13685" xr3:uid="{00000000-0010-0000-0000-000075350000}" name="Column13672"/>
    <tableColumn id="13686" xr3:uid="{00000000-0010-0000-0000-000076350000}" name="Column13673"/>
    <tableColumn id="13687" xr3:uid="{00000000-0010-0000-0000-000077350000}" name="Column13674"/>
    <tableColumn id="13688" xr3:uid="{00000000-0010-0000-0000-000078350000}" name="Column13675"/>
    <tableColumn id="13689" xr3:uid="{00000000-0010-0000-0000-000079350000}" name="Column13676"/>
    <tableColumn id="13690" xr3:uid="{00000000-0010-0000-0000-00007A350000}" name="Column13677"/>
    <tableColumn id="13691" xr3:uid="{00000000-0010-0000-0000-00007B350000}" name="Column13678"/>
    <tableColumn id="13692" xr3:uid="{00000000-0010-0000-0000-00007C350000}" name="Column13679"/>
    <tableColumn id="13693" xr3:uid="{00000000-0010-0000-0000-00007D350000}" name="Column13680"/>
    <tableColumn id="13694" xr3:uid="{00000000-0010-0000-0000-00007E350000}" name="Column13681"/>
    <tableColumn id="13695" xr3:uid="{00000000-0010-0000-0000-00007F350000}" name="Column13682"/>
    <tableColumn id="13696" xr3:uid="{00000000-0010-0000-0000-000080350000}" name="Column13683"/>
    <tableColumn id="13697" xr3:uid="{00000000-0010-0000-0000-000081350000}" name="Column13684"/>
    <tableColumn id="13698" xr3:uid="{00000000-0010-0000-0000-000082350000}" name="Column13685"/>
    <tableColumn id="13699" xr3:uid="{00000000-0010-0000-0000-000083350000}" name="Column13686"/>
    <tableColumn id="13700" xr3:uid="{00000000-0010-0000-0000-000084350000}" name="Column13687"/>
    <tableColumn id="13701" xr3:uid="{00000000-0010-0000-0000-000085350000}" name="Column13688"/>
    <tableColumn id="13702" xr3:uid="{00000000-0010-0000-0000-000086350000}" name="Column13689"/>
    <tableColumn id="13703" xr3:uid="{00000000-0010-0000-0000-000087350000}" name="Column13690"/>
    <tableColumn id="13704" xr3:uid="{00000000-0010-0000-0000-000088350000}" name="Column13691"/>
    <tableColumn id="13705" xr3:uid="{00000000-0010-0000-0000-000089350000}" name="Column13692"/>
    <tableColumn id="13706" xr3:uid="{00000000-0010-0000-0000-00008A350000}" name="Column13693"/>
    <tableColumn id="13707" xr3:uid="{00000000-0010-0000-0000-00008B350000}" name="Column13694"/>
    <tableColumn id="13708" xr3:uid="{00000000-0010-0000-0000-00008C350000}" name="Column13695"/>
    <tableColumn id="13709" xr3:uid="{00000000-0010-0000-0000-00008D350000}" name="Column13696"/>
    <tableColumn id="13710" xr3:uid="{00000000-0010-0000-0000-00008E350000}" name="Column13697"/>
    <tableColumn id="13711" xr3:uid="{00000000-0010-0000-0000-00008F350000}" name="Column13698"/>
    <tableColumn id="13712" xr3:uid="{00000000-0010-0000-0000-000090350000}" name="Column13699"/>
    <tableColumn id="13713" xr3:uid="{00000000-0010-0000-0000-000091350000}" name="Column13700"/>
    <tableColumn id="13714" xr3:uid="{00000000-0010-0000-0000-000092350000}" name="Column13701"/>
    <tableColumn id="13715" xr3:uid="{00000000-0010-0000-0000-000093350000}" name="Column13702"/>
    <tableColumn id="13716" xr3:uid="{00000000-0010-0000-0000-000094350000}" name="Column13703"/>
    <tableColumn id="13717" xr3:uid="{00000000-0010-0000-0000-000095350000}" name="Column13704"/>
    <tableColumn id="13718" xr3:uid="{00000000-0010-0000-0000-000096350000}" name="Column13705"/>
    <tableColumn id="13719" xr3:uid="{00000000-0010-0000-0000-000097350000}" name="Column13706"/>
    <tableColumn id="13720" xr3:uid="{00000000-0010-0000-0000-000098350000}" name="Column13707"/>
    <tableColumn id="13721" xr3:uid="{00000000-0010-0000-0000-000099350000}" name="Column13708"/>
    <tableColumn id="13722" xr3:uid="{00000000-0010-0000-0000-00009A350000}" name="Column13709"/>
    <tableColumn id="13723" xr3:uid="{00000000-0010-0000-0000-00009B350000}" name="Column13710"/>
    <tableColumn id="13724" xr3:uid="{00000000-0010-0000-0000-00009C350000}" name="Column13711"/>
    <tableColumn id="13725" xr3:uid="{00000000-0010-0000-0000-00009D350000}" name="Column13712"/>
    <tableColumn id="13726" xr3:uid="{00000000-0010-0000-0000-00009E350000}" name="Column13713"/>
    <tableColumn id="13727" xr3:uid="{00000000-0010-0000-0000-00009F350000}" name="Column13714"/>
    <tableColumn id="13728" xr3:uid="{00000000-0010-0000-0000-0000A0350000}" name="Column13715"/>
    <tableColumn id="13729" xr3:uid="{00000000-0010-0000-0000-0000A1350000}" name="Column13716"/>
    <tableColumn id="13730" xr3:uid="{00000000-0010-0000-0000-0000A2350000}" name="Column13717"/>
    <tableColumn id="13731" xr3:uid="{00000000-0010-0000-0000-0000A3350000}" name="Column13718"/>
    <tableColumn id="13732" xr3:uid="{00000000-0010-0000-0000-0000A4350000}" name="Column13719"/>
    <tableColumn id="13733" xr3:uid="{00000000-0010-0000-0000-0000A5350000}" name="Column13720"/>
    <tableColumn id="13734" xr3:uid="{00000000-0010-0000-0000-0000A6350000}" name="Column13721"/>
    <tableColumn id="13735" xr3:uid="{00000000-0010-0000-0000-0000A7350000}" name="Column13722"/>
    <tableColumn id="13736" xr3:uid="{00000000-0010-0000-0000-0000A8350000}" name="Column13723"/>
    <tableColumn id="13737" xr3:uid="{00000000-0010-0000-0000-0000A9350000}" name="Column13724"/>
    <tableColumn id="13738" xr3:uid="{00000000-0010-0000-0000-0000AA350000}" name="Column13725"/>
    <tableColumn id="13739" xr3:uid="{00000000-0010-0000-0000-0000AB350000}" name="Column13726"/>
    <tableColumn id="13740" xr3:uid="{00000000-0010-0000-0000-0000AC350000}" name="Column13727"/>
    <tableColumn id="13741" xr3:uid="{00000000-0010-0000-0000-0000AD350000}" name="Column13728"/>
    <tableColumn id="13742" xr3:uid="{00000000-0010-0000-0000-0000AE350000}" name="Column13729"/>
    <tableColumn id="13743" xr3:uid="{00000000-0010-0000-0000-0000AF350000}" name="Column13730"/>
    <tableColumn id="13744" xr3:uid="{00000000-0010-0000-0000-0000B0350000}" name="Column13731"/>
    <tableColumn id="13745" xr3:uid="{00000000-0010-0000-0000-0000B1350000}" name="Column13732"/>
    <tableColumn id="13746" xr3:uid="{00000000-0010-0000-0000-0000B2350000}" name="Column13733"/>
    <tableColumn id="13747" xr3:uid="{00000000-0010-0000-0000-0000B3350000}" name="Column13734"/>
    <tableColumn id="13748" xr3:uid="{00000000-0010-0000-0000-0000B4350000}" name="Column13735"/>
    <tableColumn id="13749" xr3:uid="{00000000-0010-0000-0000-0000B5350000}" name="Column13736"/>
    <tableColumn id="13750" xr3:uid="{00000000-0010-0000-0000-0000B6350000}" name="Column13737"/>
    <tableColumn id="13751" xr3:uid="{00000000-0010-0000-0000-0000B7350000}" name="Column13738"/>
    <tableColumn id="13752" xr3:uid="{00000000-0010-0000-0000-0000B8350000}" name="Column13739"/>
    <tableColumn id="13753" xr3:uid="{00000000-0010-0000-0000-0000B9350000}" name="Column13740"/>
    <tableColumn id="13754" xr3:uid="{00000000-0010-0000-0000-0000BA350000}" name="Column13741"/>
    <tableColumn id="13755" xr3:uid="{00000000-0010-0000-0000-0000BB350000}" name="Column13742"/>
    <tableColumn id="13756" xr3:uid="{00000000-0010-0000-0000-0000BC350000}" name="Column13743"/>
    <tableColumn id="13757" xr3:uid="{00000000-0010-0000-0000-0000BD350000}" name="Column13744"/>
    <tableColumn id="13758" xr3:uid="{00000000-0010-0000-0000-0000BE350000}" name="Column13745"/>
    <tableColumn id="13759" xr3:uid="{00000000-0010-0000-0000-0000BF350000}" name="Column13746"/>
    <tableColumn id="13760" xr3:uid="{00000000-0010-0000-0000-0000C0350000}" name="Column13747"/>
    <tableColumn id="13761" xr3:uid="{00000000-0010-0000-0000-0000C1350000}" name="Column13748"/>
    <tableColumn id="13762" xr3:uid="{00000000-0010-0000-0000-0000C2350000}" name="Column13749"/>
    <tableColumn id="13763" xr3:uid="{00000000-0010-0000-0000-0000C3350000}" name="Column13750"/>
    <tableColumn id="13764" xr3:uid="{00000000-0010-0000-0000-0000C4350000}" name="Column13751"/>
    <tableColumn id="13765" xr3:uid="{00000000-0010-0000-0000-0000C5350000}" name="Column13752"/>
    <tableColumn id="13766" xr3:uid="{00000000-0010-0000-0000-0000C6350000}" name="Column13753"/>
    <tableColumn id="13767" xr3:uid="{00000000-0010-0000-0000-0000C7350000}" name="Column13754"/>
    <tableColumn id="13768" xr3:uid="{00000000-0010-0000-0000-0000C8350000}" name="Column13755"/>
    <tableColumn id="13769" xr3:uid="{00000000-0010-0000-0000-0000C9350000}" name="Column13756"/>
    <tableColumn id="13770" xr3:uid="{00000000-0010-0000-0000-0000CA350000}" name="Column13757"/>
    <tableColumn id="13771" xr3:uid="{00000000-0010-0000-0000-0000CB350000}" name="Column13758"/>
    <tableColumn id="13772" xr3:uid="{00000000-0010-0000-0000-0000CC350000}" name="Column13759"/>
    <tableColumn id="13773" xr3:uid="{00000000-0010-0000-0000-0000CD350000}" name="Column13760"/>
    <tableColumn id="13774" xr3:uid="{00000000-0010-0000-0000-0000CE350000}" name="Column13761"/>
    <tableColumn id="13775" xr3:uid="{00000000-0010-0000-0000-0000CF350000}" name="Column13762"/>
    <tableColumn id="13776" xr3:uid="{00000000-0010-0000-0000-0000D0350000}" name="Column13763"/>
    <tableColumn id="13777" xr3:uid="{00000000-0010-0000-0000-0000D1350000}" name="Column13764"/>
    <tableColumn id="13778" xr3:uid="{00000000-0010-0000-0000-0000D2350000}" name="Column13765"/>
    <tableColumn id="13779" xr3:uid="{00000000-0010-0000-0000-0000D3350000}" name="Column13766"/>
    <tableColumn id="13780" xr3:uid="{00000000-0010-0000-0000-0000D4350000}" name="Column13767"/>
    <tableColumn id="13781" xr3:uid="{00000000-0010-0000-0000-0000D5350000}" name="Column13768"/>
    <tableColumn id="13782" xr3:uid="{00000000-0010-0000-0000-0000D6350000}" name="Column13769"/>
    <tableColumn id="13783" xr3:uid="{00000000-0010-0000-0000-0000D7350000}" name="Column13770"/>
    <tableColumn id="13784" xr3:uid="{00000000-0010-0000-0000-0000D8350000}" name="Column13771"/>
    <tableColumn id="13785" xr3:uid="{00000000-0010-0000-0000-0000D9350000}" name="Column13772"/>
    <tableColumn id="13786" xr3:uid="{00000000-0010-0000-0000-0000DA350000}" name="Column13773"/>
    <tableColumn id="13787" xr3:uid="{00000000-0010-0000-0000-0000DB350000}" name="Column13774"/>
    <tableColumn id="13788" xr3:uid="{00000000-0010-0000-0000-0000DC350000}" name="Column13775"/>
    <tableColumn id="13789" xr3:uid="{00000000-0010-0000-0000-0000DD350000}" name="Column13776"/>
    <tableColumn id="13790" xr3:uid="{00000000-0010-0000-0000-0000DE350000}" name="Column13777"/>
    <tableColumn id="13791" xr3:uid="{00000000-0010-0000-0000-0000DF350000}" name="Column13778"/>
    <tableColumn id="13792" xr3:uid="{00000000-0010-0000-0000-0000E0350000}" name="Column13779"/>
    <tableColumn id="13793" xr3:uid="{00000000-0010-0000-0000-0000E1350000}" name="Column13780"/>
    <tableColumn id="13794" xr3:uid="{00000000-0010-0000-0000-0000E2350000}" name="Column13781"/>
    <tableColumn id="13795" xr3:uid="{00000000-0010-0000-0000-0000E3350000}" name="Column13782"/>
    <tableColumn id="13796" xr3:uid="{00000000-0010-0000-0000-0000E4350000}" name="Column13783"/>
    <tableColumn id="13797" xr3:uid="{00000000-0010-0000-0000-0000E5350000}" name="Column13784"/>
    <tableColumn id="13798" xr3:uid="{00000000-0010-0000-0000-0000E6350000}" name="Column13785"/>
    <tableColumn id="13799" xr3:uid="{00000000-0010-0000-0000-0000E7350000}" name="Column13786"/>
    <tableColumn id="13800" xr3:uid="{00000000-0010-0000-0000-0000E8350000}" name="Column13787"/>
    <tableColumn id="13801" xr3:uid="{00000000-0010-0000-0000-0000E9350000}" name="Column13788"/>
    <tableColumn id="13802" xr3:uid="{00000000-0010-0000-0000-0000EA350000}" name="Column13789"/>
    <tableColumn id="13803" xr3:uid="{00000000-0010-0000-0000-0000EB350000}" name="Column13790"/>
    <tableColumn id="13804" xr3:uid="{00000000-0010-0000-0000-0000EC350000}" name="Column13791"/>
    <tableColumn id="13805" xr3:uid="{00000000-0010-0000-0000-0000ED350000}" name="Column13792"/>
    <tableColumn id="13806" xr3:uid="{00000000-0010-0000-0000-0000EE350000}" name="Column13793"/>
    <tableColumn id="13807" xr3:uid="{00000000-0010-0000-0000-0000EF350000}" name="Column13794"/>
    <tableColumn id="13808" xr3:uid="{00000000-0010-0000-0000-0000F0350000}" name="Column13795"/>
    <tableColumn id="13809" xr3:uid="{00000000-0010-0000-0000-0000F1350000}" name="Column13796"/>
    <tableColumn id="13810" xr3:uid="{00000000-0010-0000-0000-0000F2350000}" name="Column13797"/>
    <tableColumn id="13811" xr3:uid="{00000000-0010-0000-0000-0000F3350000}" name="Column13798"/>
    <tableColumn id="13812" xr3:uid="{00000000-0010-0000-0000-0000F4350000}" name="Column13799"/>
    <tableColumn id="13813" xr3:uid="{00000000-0010-0000-0000-0000F5350000}" name="Column13800"/>
    <tableColumn id="13814" xr3:uid="{00000000-0010-0000-0000-0000F6350000}" name="Column13801"/>
    <tableColumn id="13815" xr3:uid="{00000000-0010-0000-0000-0000F7350000}" name="Column13802"/>
    <tableColumn id="13816" xr3:uid="{00000000-0010-0000-0000-0000F8350000}" name="Column13803"/>
    <tableColumn id="13817" xr3:uid="{00000000-0010-0000-0000-0000F9350000}" name="Column13804"/>
    <tableColumn id="13818" xr3:uid="{00000000-0010-0000-0000-0000FA350000}" name="Column13805"/>
    <tableColumn id="13819" xr3:uid="{00000000-0010-0000-0000-0000FB350000}" name="Column13806"/>
    <tableColumn id="13820" xr3:uid="{00000000-0010-0000-0000-0000FC350000}" name="Column13807"/>
    <tableColumn id="13821" xr3:uid="{00000000-0010-0000-0000-0000FD350000}" name="Column13808"/>
    <tableColumn id="13822" xr3:uid="{00000000-0010-0000-0000-0000FE350000}" name="Column13809"/>
    <tableColumn id="13823" xr3:uid="{00000000-0010-0000-0000-0000FF350000}" name="Column13810"/>
    <tableColumn id="13824" xr3:uid="{00000000-0010-0000-0000-000000360000}" name="Column13811"/>
    <tableColumn id="13825" xr3:uid="{00000000-0010-0000-0000-000001360000}" name="Column13812"/>
    <tableColumn id="13826" xr3:uid="{00000000-0010-0000-0000-000002360000}" name="Column13813"/>
    <tableColumn id="13827" xr3:uid="{00000000-0010-0000-0000-000003360000}" name="Column13814"/>
    <tableColumn id="13828" xr3:uid="{00000000-0010-0000-0000-000004360000}" name="Column13815"/>
    <tableColumn id="13829" xr3:uid="{00000000-0010-0000-0000-000005360000}" name="Column13816"/>
    <tableColumn id="13830" xr3:uid="{00000000-0010-0000-0000-000006360000}" name="Column13817"/>
    <tableColumn id="13831" xr3:uid="{00000000-0010-0000-0000-000007360000}" name="Column13818"/>
    <tableColumn id="13832" xr3:uid="{00000000-0010-0000-0000-000008360000}" name="Column13819"/>
    <tableColumn id="13833" xr3:uid="{00000000-0010-0000-0000-000009360000}" name="Column13820"/>
    <tableColumn id="13834" xr3:uid="{00000000-0010-0000-0000-00000A360000}" name="Column13821"/>
    <tableColumn id="13835" xr3:uid="{00000000-0010-0000-0000-00000B360000}" name="Column13822"/>
    <tableColumn id="13836" xr3:uid="{00000000-0010-0000-0000-00000C360000}" name="Column13823"/>
    <tableColumn id="13837" xr3:uid="{00000000-0010-0000-0000-00000D360000}" name="Column13824"/>
    <tableColumn id="13838" xr3:uid="{00000000-0010-0000-0000-00000E360000}" name="Column13825"/>
    <tableColumn id="13839" xr3:uid="{00000000-0010-0000-0000-00000F360000}" name="Column13826"/>
    <tableColumn id="13840" xr3:uid="{00000000-0010-0000-0000-000010360000}" name="Column13827"/>
    <tableColumn id="13841" xr3:uid="{00000000-0010-0000-0000-000011360000}" name="Column13828"/>
    <tableColumn id="13842" xr3:uid="{00000000-0010-0000-0000-000012360000}" name="Column13829"/>
    <tableColumn id="13843" xr3:uid="{00000000-0010-0000-0000-000013360000}" name="Column13830"/>
    <tableColumn id="13844" xr3:uid="{00000000-0010-0000-0000-000014360000}" name="Column13831"/>
    <tableColumn id="13845" xr3:uid="{00000000-0010-0000-0000-000015360000}" name="Column13832"/>
    <tableColumn id="13846" xr3:uid="{00000000-0010-0000-0000-000016360000}" name="Column13833"/>
    <tableColumn id="13847" xr3:uid="{00000000-0010-0000-0000-000017360000}" name="Column13834"/>
    <tableColumn id="13848" xr3:uid="{00000000-0010-0000-0000-000018360000}" name="Column13835"/>
    <tableColumn id="13849" xr3:uid="{00000000-0010-0000-0000-000019360000}" name="Column13836"/>
    <tableColumn id="13850" xr3:uid="{00000000-0010-0000-0000-00001A360000}" name="Column13837"/>
    <tableColumn id="13851" xr3:uid="{00000000-0010-0000-0000-00001B360000}" name="Column13838"/>
    <tableColumn id="13852" xr3:uid="{00000000-0010-0000-0000-00001C360000}" name="Column13839"/>
    <tableColumn id="13853" xr3:uid="{00000000-0010-0000-0000-00001D360000}" name="Column13840"/>
    <tableColumn id="13854" xr3:uid="{00000000-0010-0000-0000-00001E360000}" name="Column13841"/>
    <tableColumn id="13855" xr3:uid="{00000000-0010-0000-0000-00001F360000}" name="Column13842"/>
    <tableColumn id="13856" xr3:uid="{00000000-0010-0000-0000-000020360000}" name="Column13843"/>
    <tableColumn id="13857" xr3:uid="{00000000-0010-0000-0000-000021360000}" name="Column13844"/>
    <tableColumn id="13858" xr3:uid="{00000000-0010-0000-0000-000022360000}" name="Column13845"/>
    <tableColumn id="13859" xr3:uid="{00000000-0010-0000-0000-000023360000}" name="Column13846"/>
    <tableColumn id="13860" xr3:uid="{00000000-0010-0000-0000-000024360000}" name="Column13847"/>
    <tableColumn id="13861" xr3:uid="{00000000-0010-0000-0000-000025360000}" name="Column13848"/>
    <tableColumn id="13862" xr3:uid="{00000000-0010-0000-0000-000026360000}" name="Column13849"/>
    <tableColumn id="13863" xr3:uid="{00000000-0010-0000-0000-000027360000}" name="Column13850"/>
    <tableColumn id="13864" xr3:uid="{00000000-0010-0000-0000-000028360000}" name="Column13851"/>
    <tableColumn id="13865" xr3:uid="{00000000-0010-0000-0000-000029360000}" name="Column13852"/>
    <tableColumn id="13866" xr3:uid="{00000000-0010-0000-0000-00002A360000}" name="Column13853"/>
    <tableColumn id="13867" xr3:uid="{00000000-0010-0000-0000-00002B360000}" name="Column13854"/>
    <tableColumn id="13868" xr3:uid="{00000000-0010-0000-0000-00002C360000}" name="Column13855"/>
    <tableColumn id="13869" xr3:uid="{00000000-0010-0000-0000-00002D360000}" name="Column13856"/>
    <tableColumn id="13870" xr3:uid="{00000000-0010-0000-0000-00002E360000}" name="Column13857"/>
    <tableColumn id="13871" xr3:uid="{00000000-0010-0000-0000-00002F360000}" name="Column13858"/>
    <tableColumn id="13872" xr3:uid="{00000000-0010-0000-0000-000030360000}" name="Column13859"/>
    <tableColumn id="13873" xr3:uid="{00000000-0010-0000-0000-000031360000}" name="Column13860"/>
    <tableColumn id="13874" xr3:uid="{00000000-0010-0000-0000-000032360000}" name="Column13861"/>
    <tableColumn id="13875" xr3:uid="{00000000-0010-0000-0000-000033360000}" name="Column13862"/>
    <tableColumn id="13876" xr3:uid="{00000000-0010-0000-0000-000034360000}" name="Column13863"/>
    <tableColumn id="13877" xr3:uid="{00000000-0010-0000-0000-000035360000}" name="Column13864"/>
    <tableColumn id="13878" xr3:uid="{00000000-0010-0000-0000-000036360000}" name="Column13865"/>
    <tableColumn id="13879" xr3:uid="{00000000-0010-0000-0000-000037360000}" name="Column13866"/>
    <tableColumn id="13880" xr3:uid="{00000000-0010-0000-0000-000038360000}" name="Column13867"/>
    <tableColumn id="13881" xr3:uid="{00000000-0010-0000-0000-000039360000}" name="Column13868"/>
    <tableColumn id="13882" xr3:uid="{00000000-0010-0000-0000-00003A360000}" name="Column13869"/>
    <tableColumn id="13883" xr3:uid="{00000000-0010-0000-0000-00003B360000}" name="Column13870"/>
    <tableColumn id="13884" xr3:uid="{00000000-0010-0000-0000-00003C360000}" name="Column13871"/>
    <tableColumn id="13885" xr3:uid="{00000000-0010-0000-0000-00003D360000}" name="Column13872"/>
    <tableColumn id="13886" xr3:uid="{00000000-0010-0000-0000-00003E360000}" name="Column13873"/>
    <tableColumn id="13887" xr3:uid="{00000000-0010-0000-0000-00003F360000}" name="Column13874"/>
    <tableColumn id="13888" xr3:uid="{00000000-0010-0000-0000-000040360000}" name="Column13875"/>
    <tableColumn id="13889" xr3:uid="{00000000-0010-0000-0000-000041360000}" name="Column13876"/>
    <tableColumn id="13890" xr3:uid="{00000000-0010-0000-0000-000042360000}" name="Column13877"/>
    <tableColumn id="13891" xr3:uid="{00000000-0010-0000-0000-000043360000}" name="Column13878"/>
    <tableColumn id="13892" xr3:uid="{00000000-0010-0000-0000-000044360000}" name="Column13879"/>
    <tableColumn id="13893" xr3:uid="{00000000-0010-0000-0000-000045360000}" name="Column13880"/>
    <tableColumn id="13894" xr3:uid="{00000000-0010-0000-0000-000046360000}" name="Column13881"/>
    <tableColumn id="13895" xr3:uid="{00000000-0010-0000-0000-000047360000}" name="Column13882"/>
    <tableColumn id="13896" xr3:uid="{00000000-0010-0000-0000-000048360000}" name="Column13883"/>
    <tableColumn id="13897" xr3:uid="{00000000-0010-0000-0000-000049360000}" name="Column13884"/>
    <tableColumn id="13898" xr3:uid="{00000000-0010-0000-0000-00004A360000}" name="Column13885"/>
    <tableColumn id="13899" xr3:uid="{00000000-0010-0000-0000-00004B360000}" name="Column13886"/>
    <tableColumn id="13900" xr3:uid="{00000000-0010-0000-0000-00004C360000}" name="Column13887"/>
    <tableColumn id="13901" xr3:uid="{00000000-0010-0000-0000-00004D360000}" name="Column13888"/>
    <tableColumn id="13902" xr3:uid="{00000000-0010-0000-0000-00004E360000}" name="Column13889"/>
    <tableColumn id="13903" xr3:uid="{00000000-0010-0000-0000-00004F360000}" name="Column13890"/>
    <tableColumn id="13904" xr3:uid="{00000000-0010-0000-0000-000050360000}" name="Column13891"/>
    <tableColumn id="13905" xr3:uid="{00000000-0010-0000-0000-000051360000}" name="Column13892"/>
    <tableColumn id="13906" xr3:uid="{00000000-0010-0000-0000-000052360000}" name="Column13893"/>
    <tableColumn id="13907" xr3:uid="{00000000-0010-0000-0000-000053360000}" name="Column13894"/>
    <tableColumn id="13908" xr3:uid="{00000000-0010-0000-0000-000054360000}" name="Column13895"/>
    <tableColumn id="13909" xr3:uid="{00000000-0010-0000-0000-000055360000}" name="Column13896"/>
    <tableColumn id="13910" xr3:uid="{00000000-0010-0000-0000-000056360000}" name="Column13897"/>
    <tableColumn id="13911" xr3:uid="{00000000-0010-0000-0000-000057360000}" name="Column13898"/>
    <tableColumn id="13912" xr3:uid="{00000000-0010-0000-0000-000058360000}" name="Column13899"/>
    <tableColumn id="13913" xr3:uid="{00000000-0010-0000-0000-000059360000}" name="Column13900"/>
    <tableColumn id="13914" xr3:uid="{00000000-0010-0000-0000-00005A360000}" name="Column13901"/>
    <tableColumn id="13915" xr3:uid="{00000000-0010-0000-0000-00005B360000}" name="Column13902"/>
    <tableColumn id="13916" xr3:uid="{00000000-0010-0000-0000-00005C360000}" name="Column13903"/>
    <tableColumn id="13917" xr3:uid="{00000000-0010-0000-0000-00005D360000}" name="Column13904"/>
    <tableColumn id="13918" xr3:uid="{00000000-0010-0000-0000-00005E360000}" name="Column13905"/>
    <tableColumn id="13919" xr3:uid="{00000000-0010-0000-0000-00005F360000}" name="Column13906"/>
    <tableColumn id="13920" xr3:uid="{00000000-0010-0000-0000-000060360000}" name="Column13907"/>
    <tableColumn id="13921" xr3:uid="{00000000-0010-0000-0000-000061360000}" name="Column13908"/>
    <tableColumn id="13922" xr3:uid="{00000000-0010-0000-0000-000062360000}" name="Column13909"/>
    <tableColumn id="13923" xr3:uid="{00000000-0010-0000-0000-000063360000}" name="Column13910"/>
    <tableColumn id="13924" xr3:uid="{00000000-0010-0000-0000-000064360000}" name="Column13911"/>
    <tableColumn id="13925" xr3:uid="{00000000-0010-0000-0000-000065360000}" name="Column13912"/>
    <tableColumn id="13926" xr3:uid="{00000000-0010-0000-0000-000066360000}" name="Column13913"/>
    <tableColumn id="13927" xr3:uid="{00000000-0010-0000-0000-000067360000}" name="Column13914"/>
    <tableColumn id="13928" xr3:uid="{00000000-0010-0000-0000-000068360000}" name="Column13915"/>
    <tableColumn id="13929" xr3:uid="{00000000-0010-0000-0000-000069360000}" name="Column13916"/>
    <tableColumn id="13930" xr3:uid="{00000000-0010-0000-0000-00006A360000}" name="Column13917"/>
    <tableColumn id="13931" xr3:uid="{00000000-0010-0000-0000-00006B360000}" name="Column13918"/>
    <tableColumn id="13932" xr3:uid="{00000000-0010-0000-0000-00006C360000}" name="Column13919"/>
    <tableColumn id="13933" xr3:uid="{00000000-0010-0000-0000-00006D360000}" name="Column13920"/>
    <tableColumn id="13934" xr3:uid="{00000000-0010-0000-0000-00006E360000}" name="Column13921"/>
    <tableColumn id="13935" xr3:uid="{00000000-0010-0000-0000-00006F360000}" name="Column13922"/>
    <tableColumn id="13936" xr3:uid="{00000000-0010-0000-0000-000070360000}" name="Column13923"/>
    <tableColumn id="13937" xr3:uid="{00000000-0010-0000-0000-000071360000}" name="Column13924"/>
    <tableColumn id="13938" xr3:uid="{00000000-0010-0000-0000-000072360000}" name="Column13925"/>
    <tableColumn id="13939" xr3:uid="{00000000-0010-0000-0000-000073360000}" name="Column13926"/>
    <tableColumn id="13940" xr3:uid="{00000000-0010-0000-0000-000074360000}" name="Column13927"/>
    <tableColumn id="13941" xr3:uid="{00000000-0010-0000-0000-000075360000}" name="Column13928"/>
    <tableColumn id="13942" xr3:uid="{00000000-0010-0000-0000-000076360000}" name="Column13929"/>
    <tableColumn id="13943" xr3:uid="{00000000-0010-0000-0000-000077360000}" name="Column13930"/>
    <tableColumn id="13944" xr3:uid="{00000000-0010-0000-0000-000078360000}" name="Column13931"/>
    <tableColumn id="13945" xr3:uid="{00000000-0010-0000-0000-000079360000}" name="Column13932"/>
    <tableColumn id="13946" xr3:uid="{00000000-0010-0000-0000-00007A360000}" name="Column13933"/>
    <tableColumn id="13947" xr3:uid="{00000000-0010-0000-0000-00007B360000}" name="Column13934"/>
    <tableColumn id="13948" xr3:uid="{00000000-0010-0000-0000-00007C360000}" name="Column13935"/>
    <tableColumn id="13949" xr3:uid="{00000000-0010-0000-0000-00007D360000}" name="Column13936"/>
    <tableColumn id="13950" xr3:uid="{00000000-0010-0000-0000-00007E360000}" name="Column13937"/>
    <tableColumn id="13951" xr3:uid="{00000000-0010-0000-0000-00007F360000}" name="Column13938"/>
    <tableColumn id="13952" xr3:uid="{00000000-0010-0000-0000-000080360000}" name="Column13939"/>
    <tableColumn id="13953" xr3:uid="{00000000-0010-0000-0000-000081360000}" name="Column13940"/>
    <tableColumn id="13954" xr3:uid="{00000000-0010-0000-0000-000082360000}" name="Column13941"/>
    <tableColumn id="13955" xr3:uid="{00000000-0010-0000-0000-000083360000}" name="Column13942"/>
    <tableColumn id="13956" xr3:uid="{00000000-0010-0000-0000-000084360000}" name="Column13943"/>
    <tableColumn id="13957" xr3:uid="{00000000-0010-0000-0000-000085360000}" name="Column13944"/>
    <tableColumn id="13958" xr3:uid="{00000000-0010-0000-0000-000086360000}" name="Column13945"/>
    <tableColumn id="13959" xr3:uid="{00000000-0010-0000-0000-000087360000}" name="Column13946"/>
    <tableColumn id="13960" xr3:uid="{00000000-0010-0000-0000-000088360000}" name="Column13947"/>
    <tableColumn id="13961" xr3:uid="{00000000-0010-0000-0000-000089360000}" name="Column13948"/>
    <tableColumn id="13962" xr3:uid="{00000000-0010-0000-0000-00008A360000}" name="Column13949"/>
    <tableColumn id="13963" xr3:uid="{00000000-0010-0000-0000-00008B360000}" name="Column13950"/>
    <tableColumn id="13964" xr3:uid="{00000000-0010-0000-0000-00008C360000}" name="Column13951"/>
    <tableColumn id="13965" xr3:uid="{00000000-0010-0000-0000-00008D360000}" name="Column13952"/>
    <tableColumn id="13966" xr3:uid="{00000000-0010-0000-0000-00008E360000}" name="Column13953"/>
    <tableColumn id="13967" xr3:uid="{00000000-0010-0000-0000-00008F360000}" name="Column13954"/>
    <tableColumn id="13968" xr3:uid="{00000000-0010-0000-0000-000090360000}" name="Column13955"/>
    <tableColumn id="13969" xr3:uid="{00000000-0010-0000-0000-000091360000}" name="Column13956"/>
    <tableColumn id="13970" xr3:uid="{00000000-0010-0000-0000-000092360000}" name="Column13957"/>
    <tableColumn id="13971" xr3:uid="{00000000-0010-0000-0000-000093360000}" name="Column13958"/>
    <tableColumn id="13972" xr3:uid="{00000000-0010-0000-0000-000094360000}" name="Column13959"/>
    <tableColumn id="13973" xr3:uid="{00000000-0010-0000-0000-000095360000}" name="Column13960"/>
    <tableColumn id="13974" xr3:uid="{00000000-0010-0000-0000-000096360000}" name="Column13961"/>
    <tableColumn id="13975" xr3:uid="{00000000-0010-0000-0000-000097360000}" name="Column13962"/>
    <tableColumn id="13976" xr3:uid="{00000000-0010-0000-0000-000098360000}" name="Column13963"/>
    <tableColumn id="13977" xr3:uid="{00000000-0010-0000-0000-000099360000}" name="Column13964"/>
    <tableColumn id="13978" xr3:uid="{00000000-0010-0000-0000-00009A360000}" name="Column13965"/>
    <tableColumn id="13979" xr3:uid="{00000000-0010-0000-0000-00009B360000}" name="Column13966"/>
    <tableColumn id="13980" xr3:uid="{00000000-0010-0000-0000-00009C360000}" name="Column13967"/>
    <tableColumn id="13981" xr3:uid="{00000000-0010-0000-0000-00009D360000}" name="Column13968"/>
    <tableColumn id="13982" xr3:uid="{00000000-0010-0000-0000-00009E360000}" name="Column13969"/>
    <tableColumn id="13983" xr3:uid="{00000000-0010-0000-0000-00009F360000}" name="Column13970"/>
    <tableColumn id="13984" xr3:uid="{00000000-0010-0000-0000-0000A0360000}" name="Column13971"/>
    <tableColumn id="13985" xr3:uid="{00000000-0010-0000-0000-0000A1360000}" name="Column13972"/>
    <tableColumn id="13986" xr3:uid="{00000000-0010-0000-0000-0000A2360000}" name="Column13973"/>
    <tableColumn id="13987" xr3:uid="{00000000-0010-0000-0000-0000A3360000}" name="Column13974"/>
    <tableColumn id="13988" xr3:uid="{00000000-0010-0000-0000-0000A4360000}" name="Column13975"/>
    <tableColumn id="13989" xr3:uid="{00000000-0010-0000-0000-0000A5360000}" name="Column13976"/>
    <tableColumn id="13990" xr3:uid="{00000000-0010-0000-0000-0000A6360000}" name="Column13977"/>
    <tableColumn id="13991" xr3:uid="{00000000-0010-0000-0000-0000A7360000}" name="Column13978"/>
    <tableColumn id="13992" xr3:uid="{00000000-0010-0000-0000-0000A8360000}" name="Column13979"/>
    <tableColumn id="13993" xr3:uid="{00000000-0010-0000-0000-0000A9360000}" name="Column13980"/>
    <tableColumn id="13994" xr3:uid="{00000000-0010-0000-0000-0000AA360000}" name="Column13981"/>
    <tableColumn id="13995" xr3:uid="{00000000-0010-0000-0000-0000AB360000}" name="Column13982"/>
    <tableColumn id="13996" xr3:uid="{00000000-0010-0000-0000-0000AC360000}" name="Column13983"/>
    <tableColumn id="13997" xr3:uid="{00000000-0010-0000-0000-0000AD360000}" name="Column13984"/>
    <tableColumn id="13998" xr3:uid="{00000000-0010-0000-0000-0000AE360000}" name="Column13985"/>
    <tableColumn id="13999" xr3:uid="{00000000-0010-0000-0000-0000AF360000}" name="Column13986"/>
    <tableColumn id="14000" xr3:uid="{00000000-0010-0000-0000-0000B0360000}" name="Column13987"/>
    <tableColumn id="14001" xr3:uid="{00000000-0010-0000-0000-0000B1360000}" name="Column13988"/>
    <tableColumn id="14002" xr3:uid="{00000000-0010-0000-0000-0000B2360000}" name="Column13989"/>
    <tableColumn id="14003" xr3:uid="{00000000-0010-0000-0000-0000B3360000}" name="Column13990"/>
    <tableColumn id="14004" xr3:uid="{00000000-0010-0000-0000-0000B4360000}" name="Column13991"/>
    <tableColumn id="14005" xr3:uid="{00000000-0010-0000-0000-0000B5360000}" name="Column13992"/>
    <tableColumn id="14006" xr3:uid="{00000000-0010-0000-0000-0000B6360000}" name="Column13993"/>
    <tableColumn id="14007" xr3:uid="{00000000-0010-0000-0000-0000B7360000}" name="Column13994"/>
    <tableColumn id="14008" xr3:uid="{00000000-0010-0000-0000-0000B8360000}" name="Column13995"/>
    <tableColumn id="14009" xr3:uid="{00000000-0010-0000-0000-0000B9360000}" name="Column13996"/>
    <tableColumn id="14010" xr3:uid="{00000000-0010-0000-0000-0000BA360000}" name="Column13997"/>
    <tableColumn id="14011" xr3:uid="{00000000-0010-0000-0000-0000BB360000}" name="Column13998"/>
    <tableColumn id="14012" xr3:uid="{00000000-0010-0000-0000-0000BC360000}" name="Column13999"/>
    <tableColumn id="14013" xr3:uid="{00000000-0010-0000-0000-0000BD360000}" name="Column14000"/>
    <tableColumn id="14014" xr3:uid="{00000000-0010-0000-0000-0000BE360000}" name="Column14001"/>
    <tableColumn id="14015" xr3:uid="{00000000-0010-0000-0000-0000BF360000}" name="Column14002"/>
    <tableColumn id="14016" xr3:uid="{00000000-0010-0000-0000-0000C0360000}" name="Column14003"/>
    <tableColumn id="14017" xr3:uid="{00000000-0010-0000-0000-0000C1360000}" name="Column14004"/>
    <tableColumn id="14018" xr3:uid="{00000000-0010-0000-0000-0000C2360000}" name="Column14005"/>
    <tableColumn id="14019" xr3:uid="{00000000-0010-0000-0000-0000C3360000}" name="Column14006"/>
    <tableColumn id="14020" xr3:uid="{00000000-0010-0000-0000-0000C4360000}" name="Column14007"/>
    <tableColumn id="14021" xr3:uid="{00000000-0010-0000-0000-0000C5360000}" name="Column14008"/>
    <tableColumn id="14022" xr3:uid="{00000000-0010-0000-0000-0000C6360000}" name="Column14009"/>
    <tableColumn id="14023" xr3:uid="{00000000-0010-0000-0000-0000C7360000}" name="Column14010"/>
    <tableColumn id="14024" xr3:uid="{00000000-0010-0000-0000-0000C8360000}" name="Column14011"/>
    <tableColumn id="14025" xr3:uid="{00000000-0010-0000-0000-0000C9360000}" name="Column14012"/>
    <tableColumn id="14026" xr3:uid="{00000000-0010-0000-0000-0000CA360000}" name="Column14013"/>
    <tableColumn id="14027" xr3:uid="{00000000-0010-0000-0000-0000CB360000}" name="Column14014"/>
    <tableColumn id="14028" xr3:uid="{00000000-0010-0000-0000-0000CC360000}" name="Column14015"/>
    <tableColumn id="14029" xr3:uid="{00000000-0010-0000-0000-0000CD360000}" name="Column14016"/>
    <tableColumn id="14030" xr3:uid="{00000000-0010-0000-0000-0000CE360000}" name="Column14017"/>
    <tableColumn id="14031" xr3:uid="{00000000-0010-0000-0000-0000CF360000}" name="Column14018"/>
    <tableColumn id="14032" xr3:uid="{00000000-0010-0000-0000-0000D0360000}" name="Column14019"/>
    <tableColumn id="14033" xr3:uid="{00000000-0010-0000-0000-0000D1360000}" name="Column14020"/>
    <tableColumn id="14034" xr3:uid="{00000000-0010-0000-0000-0000D2360000}" name="Column14021"/>
    <tableColumn id="14035" xr3:uid="{00000000-0010-0000-0000-0000D3360000}" name="Column14022"/>
    <tableColumn id="14036" xr3:uid="{00000000-0010-0000-0000-0000D4360000}" name="Column14023"/>
    <tableColumn id="14037" xr3:uid="{00000000-0010-0000-0000-0000D5360000}" name="Column14024"/>
    <tableColumn id="14038" xr3:uid="{00000000-0010-0000-0000-0000D6360000}" name="Column14025"/>
    <tableColumn id="14039" xr3:uid="{00000000-0010-0000-0000-0000D7360000}" name="Column14026"/>
    <tableColumn id="14040" xr3:uid="{00000000-0010-0000-0000-0000D8360000}" name="Column14027"/>
    <tableColumn id="14041" xr3:uid="{00000000-0010-0000-0000-0000D9360000}" name="Column14028"/>
    <tableColumn id="14042" xr3:uid="{00000000-0010-0000-0000-0000DA360000}" name="Column14029"/>
    <tableColumn id="14043" xr3:uid="{00000000-0010-0000-0000-0000DB360000}" name="Column14030"/>
    <tableColumn id="14044" xr3:uid="{00000000-0010-0000-0000-0000DC360000}" name="Column14031"/>
    <tableColumn id="14045" xr3:uid="{00000000-0010-0000-0000-0000DD360000}" name="Column14032"/>
    <tableColumn id="14046" xr3:uid="{00000000-0010-0000-0000-0000DE360000}" name="Column14033"/>
    <tableColumn id="14047" xr3:uid="{00000000-0010-0000-0000-0000DF360000}" name="Column14034"/>
    <tableColumn id="14048" xr3:uid="{00000000-0010-0000-0000-0000E0360000}" name="Column14035"/>
    <tableColumn id="14049" xr3:uid="{00000000-0010-0000-0000-0000E1360000}" name="Column14036"/>
    <tableColumn id="14050" xr3:uid="{00000000-0010-0000-0000-0000E2360000}" name="Column14037"/>
    <tableColumn id="14051" xr3:uid="{00000000-0010-0000-0000-0000E3360000}" name="Column14038"/>
    <tableColumn id="14052" xr3:uid="{00000000-0010-0000-0000-0000E4360000}" name="Column14039"/>
    <tableColumn id="14053" xr3:uid="{00000000-0010-0000-0000-0000E5360000}" name="Column14040"/>
    <tableColumn id="14054" xr3:uid="{00000000-0010-0000-0000-0000E6360000}" name="Column14041"/>
    <tableColumn id="14055" xr3:uid="{00000000-0010-0000-0000-0000E7360000}" name="Column14042"/>
    <tableColumn id="14056" xr3:uid="{00000000-0010-0000-0000-0000E8360000}" name="Column14043"/>
    <tableColumn id="14057" xr3:uid="{00000000-0010-0000-0000-0000E9360000}" name="Column14044"/>
    <tableColumn id="14058" xr3:uid="{00000000-0010-0000-0000-0000EA360000}" name="Column14045"/>
    <tableColumn id="14059" xr3:uid="{00000000-0010-0000-0000-0000EB360000}" name="Column14046"/>
    <tableColumn id="14060" xr3:uid="{00000000-0010-0000-0000-0000EC360000}" name="Column14047"/>
    <tableColumn id="14061" xr3:uid="{00000000-0010-0000-0000-0000ED360000}" name="Column14048"/>
    <tableColumn id="14062" xr3:uid="{00000000-0010-0000-0000-0000EE360000}" name="Column14049"/>
    <tableColumn id="14063" xr3:uid="{00000000-0010-0000-0000-0000EF360000}" name="Column14050"/>
    <tableColumn id="14064" xr3:uid="{00000000-0010-0000-0000-0000F0360000}" name="Column14051"/>
    <tableColumn id="14065" xr3:uid="{00000000-0010-0000-0000-0000F1360000}" name="Column14052"/>
    <tableColumn id="14066" xr3:uid="{00000000-0010-0000-0000-0000F2360000}" name="Column14053"/>
    <tableColumn id="14067" xr3:uid="{00000000-0010-0000-0000-0000F3360000}" name="Column14054"/>
    <tableColumn id="14068" xr3:uid="{00000000-0010-0000-0000-0000F4360000}" name="Column14055"/>
    <tableColumn id="14069" xr3:uid="{00000000-0010-0000-0000-0000F5360000}" name="Column14056"/>
    <tableColumn id="14070" xr3:uid="{00000000-0010-0000-0000-0000F6360000}" name="Column14057"/>
    <tableColumn id="14071" xr3:uid="{00000000-0010-0000-0000-0000F7360000}" name="Column14058"/>
    <tableColumn id="14072" xr3:uid="{00000000-0010-0000-0000-0000F8360000}" name="Column14059"/>
    <tableColumn id="14073" xr3:uid="{00000000-0010-0000-0000-0000F9360000}" name="Column14060"/>
    <tableColumn id="14074" xr3:uid="{00000000-0010-0000-0000-0000FA360000}" name="Column14061"/>
    <tableColumn id="14075" xr3:uid="{00000000-0010-0000-0000-0000FB360000}" name="Column14062"/>
    <tableColumn id="14076" xr3:uid="{00000000-0010-0000-0000-0000FC360000}" name="Column14063"/>
    <tableColumn id="14077" xr3:uid="{00000000-0010-0000-0000-0000FD360000}" name="Column14064"/>
    <tableColumn id="14078" xr3:uid="{00000000-0010-0000-0000-0000FE360000}" name="Column14065"/>
    <tableColumn id="14079" xr3:uid="{00000000-0010-0000-0000-0000FF360000}" name="Column14066"/>
    <tableColumn id="14080" xr3:uid="{00000000-0010-0000-0000-000000370000}" name="Column14067"/>
    <tableColumn id="14081" xr3:uid="{00000000-0010-0000-0000-000001370000}" name="Column14068"/>
    <tableColumn id="14082" xr3:uid="{00000000-0010-0000-0000-000002370000}" name="Column14069"/>
    <tableColumn id="14083" xr3:uid="{00000000-0010-0000-0000-000003370000}" name="Column14070"/>
    <tableColumn id="14084" xr3:uid="{00000000-0010-0000-0000-000004370000}" name="Column14071"/>
    <tableColumn id="14085" xr3:uid="{00000000-0010-0000-0000-000005370000}" name="Column14072"/>
    <tableColumn id="14086" xr3:uid="{00000000-0010-0000-0000-000006370000}" name="Column14073"/>
    <tableColumn id="14087" xr3:uid="{00000000-0010-0000-0000-000007370000}" name="Column14074"/>
    <tableColumn id="14088" xr3:uid="{00000000-0010-0000-0000-000008370000}" name="Column14075"/>
    <tableColumn id="14089" xr3:uid="{00000000-0010-0000-0000-000009370000}" name="Column14076"/>
    <tableColumn id="14090" xr3:uid="{00000000-0010-0000-0000-00000A370000}" name="Column14077"/>
    <tableColumn id="14091" xr3:uid="{00000000-0010-0000-0000-00000B370000}" name="Column14078"/>
    <tableColumn id="14092" xr3:uid="{00000000-0010-0000-0000-00000C370000}" name="Column14079"/>
    <tableColumn id="14093" xr3:uid="{00000000-0010-0000-0000-00000D370000}" name="Column14080"/>
    <tableColumn id="14094" xr3:uid="{00000000-0010-0000-0000-00000E370000}" name="Column14081"/>
    <tableColumn id="14095" xr3:uid="{00000000-0010-0000-0000-00000F370000}" name="Column14082"/>
    <tableColumn id="14096" xr3:uid="{00000000-0010-0000-0000-000010370000}" name="Column14083"/>
    <tableColumn id="14097" xr3:uid="{00000000-0010-0000-0000-000011370000}" name="Column14084"/>
    <tableColumn id="14098" xr3:uid="{00000000-0010-0000-0000-000012370000}" name="Column14085"/>
    <tableColumn id="14099" xr3:uid="{00000000-0010-0000-0000-000013370000}" name="Column14086"/>
    <tableColumn id="14100" xr3:uid="{00000000-0010-0000-0000-000014370000}" name="Column14087"/>
    <tableColumn id="14101" xr3:uid="{00000000-0010-0000-0000-000015370000}" name="Column14088"/>
    <tableColumn id="14102" xr3:uid="{00000000-0010-0000-0000-000016370000}" name="Column14089"/>
    <tableColumn id="14103" xr3:uid="{00000000-0010-0000-0000-000017370000}" name="Column14090"/>
    <tableColumn id="14104" xr3:uid="{00000000-0010-0000-0000-000018370000}" name="Column14091"/>
    <tableColumn id="14105" xr3:uid="{00000000-0010-0000-0000-000019370000}" name="Column14092"/>
    <tableColumn id="14106" xr3:uid="{00000000-0010-0000-0000-00001A370000}" name="Column14093"/>
    <tableColumn id="14107" xr3:uid="{00000000-0010-0000-0000-00001B370000}" name="Column14094"/>
    <tableColumn id="14108" xr3:uid="{00000000-0010-0000-0000-00001C370000}" name="Column14095"/>
    <tableColumn id="14109" xr3:uid="{00000000-0010-0000-0000-00001D370000}" name="Column14096"/>
    <tableColumn id="14110" xr3:uid="{00000000-0010-0000-0000-00001E370000}" name="Column14097"/>
    <tableColumn id="14111" xr3:uid="{00000000-0010-0000-0000-00001F370000}" name="Column14098"/>
    <tableColumn id="14112" xr3:uid="{00000000-0010-0000-0000-000020370000}" name="Column14099"/>
    <tableColumn id="14113" xr3:uid="{00000000-0010-0000-0000-000021370000}" name="Column14100"/>
    <tableColumn id="14114" xr3:uid="{00000000-0010-0000-0000-000022370000}" name="Column14101"/>
    <tableColumn id="14115" xr3:uid="{00000000-0010-0000-0000-000023370000}" name="Column14102"/>
    <tableColumn id="14116" xr3:uid="{00000000-0010-0000-0000-000024370000}" name="Column14103"/>
    <tableColumn id="14117" xr3:uid="{00000000-0010-0000-0000-000025370000}" name="Column14104"/>
    <tableColumn id="14118" xr3:uid="{00000000-0010-0000-0000-000026370000}" name="Column14105"/>
    <tableColumn id="14119" xr3:uid="{00000000-0010-0000-0000-000027370000}" name="Column14106"/>
    <tableColumn id="14120" xr3:uid="{00000000-0010-0000-0000-000028370000}" name="Column14107"/>
    <tableColumn id="14121" xr3:uid="{00000000-0010-0000-0000-000029370000}" name="Column14108"/>
    <tableColumn id="14122" xr3:uid="{00000000-0010-0000-0000-00002A370000}" name="Column14109"/>
    <tableColumn id="14123" xr3:uid="{00000000-0010-0000-0000-00002B370000}" name="Column14110"/>
    <tableColumn id="14124" xr3:uid="{00000000-0010-0000-0000-00002C370000}" name="Column14111"/>
    <tableColumn id="14125" xr3:uid="{00000000-0010-0000-0000-00002D370000}" name="Column14112"/>
    <tableColumn id="14126" xr3:uid="{00000000-0010-0000-0000-00002E370000}" name="Column14113"/>
    <tableColumn id="14127" xr3:uid="{00000000-0010-0000-0000-00002F370000}" name="Column14114"/>
    <tableColumn id="14128" xr3:uid="{00000000-0010-0000-0000-000030370000}" name="Column14115"/>
    <tableColumn id="14129" xr3:uid="{00000000-0010-0000-0000-000031370000}" name="Column14116"/>
    <tableColumn id="14130" xr3:uid="{00000000-0010-0000-0000-000032370000}" name="Column14117"/>
    <tableColumn id="14131" xr3:uid="{00000000-0010-0000-0000-000033370000}" name="Column14118"/>
    <tableColumn id="14132" xr3:uid="{00000000-0010-0000-0000-000034370000}" name="Column14119"/>
    <tableColumn id="14133" xr3:uid="{00000000-0010-0000-0000-000035370000}" name="Column14120"/>
    <tableColumn id="14134" xr3:uid="{00000000-0010-0000-0000-000036370000}" name="Column14121"/>
    <tableColumn id="14135" xr3:uid="{00000000-0010-0000-0000-000037370000}" name="Column14122"/>
    <tableColumn id="14136" xr3:uid="{00000000-0010-0000-0000-000038370000}" name="Column14123"/>
    <tableColumn id="14137" xr3:uid="{00000000-0010-0000-0000-000039370000}" name="Column14124"/>
    <tableColumn id="14138" xr3:uid="{00000000-0010-0000-0000-00003A370000}" name="Column14125"/>
    <tableColumn id="14139" xr3:uid="{00000000-0010-0000-0000-00003B370000}" name="Column14126"/>
    <tableColumn id="14140" xr3:uid="{00000000-0010-0000-0000-00003C370000}" name="Column14127"/>
    <tableColumn id="14141" xr3:uid="{00000000-0010-0000-0000-00003D370000}" name="Column14128"/>
    <tableColumn id="14142" xr3:uid="{00000000-0010-0000-0000-00003E370000}" name="Column14129"/>
    <tableColumn id="14143" xr3:uid="{00000000-0010-0000-0000-00003F370000}" name="Column14130"/>
    <tableColumn id="14144" xr3:uid="{00000000-0010-0000-0000-000040370000}" name="Column14131"/>
    <tableColumn id="14145" xr3:uid="{00000000-0010-0000-0000-000041370000}" name="Column14132"/>
    <tableColumn id="14146" xr3:uid="{00000000-0010-0000-0000-000042370000}" name="Column14133"/>
    <tableColumn id="14147" xr3:uid="{00000000-0010-0000-0000-000043370000}" name="Column14134"/>
    <tableColumn id="14148" xr3:uid="{00000000-0010-0000-0000-000044370000}" name="Column14135"/>
    <tableColumn id="14149" xr3:uid="{00000000-0010-0000-0000-000045370000}" name="Column14136"/>
    <tableColumn id="14150" xr3:uid="{00000000-0010-0000-0000-000046370000}" name="Column14137"/>
    <tableColumn id="14151" xr3:uid="{00000000-0010-0000-0000-000047370000}" name="Column14138"/>
    <tableColumn id="14152" xr3:uid="{00000000-0010-0000-0000-000048370000}" name="Column14139"/>
    <tableColumn id="14153" xr3:uid="{00000000-0010-0000-0000-000049370000}" name="Column14140"/>
    <tableColumn id="14154" xr3:uid="{00000000-0010-0000-0000-00004A370000}" name="Column14141"/>
    <tableColumn id="14155" xr3:uid="{00000000-0010-0000-0000-00004B370000}" name="Column14142"/>
    <tableColumn id="14156" xr3:uid="{00000000-0010-0000-0000-00004C370000}" name="Column14143"/>
    <tableColumn id="14157" xr3:uid="{00000000-0010-0000-0000-00004D370000}" name="Column14144"/>
    <tableColumn id="14158" xr3:uid="{00000000-0010-0000-0000-00004E370000}" name="Column14145"/>
    <tableColumn id="14159" xr3:uid="{00000000-0010-0000-0000-00004F370000}" name="Column14146"/>
    <tableColumn id="14160" xr3:uid="{00000000-0010-0000-0000-000050370000}" name="Column14147"/>
    <tableColumn id="14161" xr3:uid="{00000000-0010-0000-0000-000051370000}" name="Column14148"/>
    <tableColumn id="14162" xr3:uid="{00000000-0010-0000-0000-000052370000}" name="Column14149"/>
    <tableColumn id="14163" xr3:uid="{00000000-0010-0000-0000-000053370000}" name="Column14150"/>
    <tableColumn id="14164" xr3:uid="{00000000-0010-0000-0000-000054370000}" name="Column14151"/>
    <tableColumn id="14165" xr3:uid="{00000000-0010-0000-0000-000055370000}" name="Column14152"/>
    <tableColumn id="14166" xr3:uid="{00000000-0010-0000-0000-000056370000}" name="Column14153"/>
    <tableColumn id="14167" xr3:uid="{00000000-0010-0000-0000-000057370000}" name="Column14154"/>
    <tableColumn id="14168" xr3:uid="{00000000-0010-0000-0000-000058370000}" name="Column14155"/>
    <tableColumn id="14169" xr3:uid="{00000000-0010-0000-0000-000059370000}" name="Column14156"/>
    <tableColumn id="14170" xr3:uid="{00000000-0010-0000-0000-00005A370000}" name="Column14157"/>
    <tableColumn id="14171" xr3:uid="{00000000-0010-0000-0000-00005B370000}" name="Column14158"/>
    <tableColumn id="14172" xr3:uid="{00000000-0010-0000-0000-00005C370000}" name="Column14159"/>
    <tableColumn id="14173" xr3:uid="{00000000-0010-0000-0000-00005D370000}" name="Column14160"/>
    <tableColumn id="14174" xr3:uid="{00000000-0010-0000-0000-00005E370000}" name="Column14161"/>
    <tableColumn id="14175" xr3:uid="{00000000-0010-0000-0000-00005F370000}" name="Column14162"/>
    <tableColumn id="14176" xr3:uid="{00000000-0010-0000-0000-000060370000}" name="Column14163"/>
    <tableColumn id="14177" xr3:uid="{00000000-0010-0000-0000-000061370000}" name="Column14164"/>
    <tableColumn id="14178" xr3:uid="{00000000-0010-0000-0000-000062370000}" name="Column14165"/>
    <tableColumn id="14179" xr3:uid="{00000000-0010-0000-0000-000063370000}" name="Column14166"/>
    <tableColumn id="14180" xr3:uid="{00000000-0010-0000-0000-000064370000}" name="Column14167"/>
    <tableColumn id="14181" xr3:uid="{00000000-0010-0000-0000-000065370000}" name="Column14168"/>
    <tableColumn id="14182" xr3:uid="{00000000-0010-0000-0000-000066370000}" name="Column14169"/>
    <tableColumn id="14183" xr3:uid="{00000000-0010-0000-0000-000067370000}" name="Column14170"/>
    <tableColumn id="14184" xr3:uid="{00000000-0010-0000-0000-000068370000}" name="Column14171"/>
    <tableColumn id="14185" xr3:uid="{00000000-0010-0000-0000-000069370000}" name="Column14172"/>
    <tableColumn id="14186" xr3:uid="{00000000-0010-0000-0000-00006A370000}" name="Column14173"/>
    <tableColumn id="14187" xr3:uid="{00000000-0010-0000-0000-00006B370000}" name="Column14174"/>
    <tableColumn id="14188" xr3:uid="{00000000-0010-0000-0000-00006C370000}" name="Column14175"/>
    <tableColumn id="14189" xr3:uid="{00000000-0010-0000-0000-00006D370000}" name="Column14176"/>
    <tableColumn id="14190" xr3:uid="{00000000-0010-0000-0000-00006E370000}" name="Column14177"/>
    <tableColumn id="14191" xr3:uid="{00000000-0010-0000-0000-00006F370000}" name="Column14178"/>
    <tableColumn id="14192" xr3:uid="{00000000-0010-0000-0000-000070370000}" name="Column14179"/>
    <tableColumn id="14193" xr3:uid="{00000000-0010-0000-0000-000071370000}" name="Column14180"/>
    <tableColumn id="14194" xr3:uid="{00000000-0010-0000-0000-000072370000}" name="Column14181"/>
    <tableColumn id="14195" xr3:uid="{00000000-0010-0000-0000-000073370000}" name="Column14182"/>
    <tableColumn id="14196" xr3:uid="{00000000-0010-0000-0000-000074370000}" name="Column14183"/>
    <tableColumn id="14197" xr3:uid="{00000000-0010-0000-0000-000075370000}" name="Column14184"/>
    <tableColumn id="14198" xr3:uid="{00000000-0010-0000-0000-000076370000}" name="Column14185"/>
    <tableColumn id="14199" xr3:uid="{00000000-0010-0000-0000-000077370000}" name="Column14186"/>
    <tableColumn id="14200" xr3:uid="{00000000-0010-0000-0000-000078370000}" name="Column14187"/>
    <tableColumn id="14201" xr3:uid="{00000000-0010-0000-0000-000079370000}" name="Column14188"/>
    <tableColumn id="14202" xr3:uid="{00000000-0010-0000-0000-00007A370000}" name="Column14189"/>
    <tableColumn id="14203" xr3:uid="{00000000-0010-0000-0000-00007B370000}" name="Column14190"/>
    <tableColumn id="14204" xr3:uid="{00000000-0010-0000-0000-00007C370000}" name="Column14191"/>
    <tableColumn id="14205" xr3:uid="{00000000-0010-0000-0000-00007D370000}" name="Column14192"/>
    <tableColumn id="14206" xr3:uid="{00000000-0010-0000-0000-00007E370000}" name="Column14193"/>
    <tableColumn id="14207" xr3:uid="{00000000-0010-0000-0000-00007F370000}" name="Column14194"/>
    <tableColumn id="14208" xr3:uid="{00000000-0010-0000-0000-000080370000}" name="Column14195"/>
    <tableColumn id="14209" xr3:uid="{00000000-0010-0000-0000-000081370000}" name="Column14196"/>
    <tableColumn id="14210" xr3:uid="{00000000-0010-0000-0000-000082370000}" name="Column14197"/>
    <tableColumn id="14211" xr3:uid="{00000000-0010-0000-0000-000083370000}" name="Column14198"/>
    <tableColumn id="14212" xr3:uid="{00000000-0010-0000-0000-000084370000}" name="Column14199"/>
    <tableColumn id="14213" xr3:uid="{00000000-0010-0000-0000-000085370000}" name="Column14200"/>
    <tableColumn id="14214" xr3:uid="{00000000-0010-0000-0000-000086370000}" name="Column14201"/>
    <tableColumn id="14215" xr3:uid="{00000000-0010-0000-0000-000087370000}" name="Column14202"/>
    <tableColumn id="14216" xr3:uid="{00000000-0010-0000-0000-000088370000}" name="Column14203"/>
    <tableColumn id="14217" xr3:uid="{00000000-0010-0000-0000-000089370000}" name="Column14204"/>
    <tableColumn id="14218" xr3:uid="{00000000-0010-0000-0000-00008A370000}" name="Column14205"/>
    <tableColumn id="14219" xr3:uid="{00000000-0010-0000-0000-00008B370000}" name="Column14206"/>
    <tableColumn id="14220" xr3:uid="{00000000-0010-0000-0000-00008C370000}" name="Column14207"/>
    <tableColumn id="14221" xr3:uid="{00000000-0010-0000-0000-00008D370000}" name="Column14208"/>
    <tableColumn id="14222" xr3:uid="{00000000-0010-0000-0000-00008E370000}" name="Column14209"/>
    <tableColumn id="14223" xr3:uid="{00000000-0010-0000-0000-00008F370000}" name="Column14210"/>
    <tableColumn id="14224" xr3:uid="{00000000-0010-0000-0000-000090370000}" name="Column14211"/>
    <tableColumn id="14225" xr3:uid="{00000000-0010-0000-0000-000091370000}" name="Column14212"/>
    <tableColumn id="14226" xr3:uid="{00000000-0010-0000-0000-000092370000}" name="Column14213"/>
    <tableColumn id="14227" xr3:uid="{00000000-0010-0000-0000-000093370000}" name="Column14214"/>
    <tableColumn id="14228" xr3:uid="{00000000-0010-0000-0000-000094370000}" name="Column14215"/>
    <tableColumn id="14229" xr3:uid="{00000000-0010-0000-0000-000095370000}" name="Column14216"/>
    <tableColumn id="14230" xr3:uid="{00000000-0010-0000-0000-000096370000}" name="Column14217"/>
    <tableColumn id="14231" xr3:uid="{00000000-0010-0000-0000-000097370000}" name="Column14218"/>
    <tableColumn id="14232" xr3:uid="{00000000-0010-0000-0000-000098370000}" name="Column14219"/>
    <tableColumn id="14233" xr3:uid="{00000000-0010-0000-0000-000099370000}" name="Column14220"/>
    <tableColumn id="14234" xr3:uid="{00000000-0010-0000-0000-00009A370000}" name="Column14221"/>
    <tableColumn id="14235" xr3:uid="{00000000-0010-0000-0000-00009B370000}" name="Column14222"/>
    <tableColumn id="14236" xr3:uid="{00000000-0010-0000-0000-00009C370000}" name="Column14223"/>
    <tableColumn id="14237" xr3:uid="{00000000-0010-0000-0000-00009D370000}" name="Column14224"/>
    <tableColumn id="14238" xr3:uid="{00000000-0010-0000-0000-00009E370000}" name="Column14225"/>
    <tableColumn id="14239" xr3:uid="{00000000-0010-0000-0000-00009F370000}" name="Column14226"/>
    <tableColumn id="14240" xr3:uid="{00000000-0010-0000-0000-0000A0370000}" name="Column14227"/>
    <tableColumn id="14241" xr3:uid="{00000000-0010-0000-0000-0000A1370000}" name="Column14228"/>
    <tableColumn id="14242" xr3:uid="{00000000-0010-0000-0000-0000A2370000}" name="Column14229"/>
    <tableColumn id="14243" xr3:uid="{00000000-0010-0000-0000-0000A3370000}" name="Column14230"/>
    <tableColumn id="14244" xr3:uid="{00000000-0010-0000-0000-0000A4370000}" name="Column14231"/>
    <tableColumn id="14245" xr3:uid="{00000000-0010-0000-0000-0000A5370000}" name="Column14232"/>
    <tableColumn id="14246" xr3:uid="{00000000-0010-0000-0000-0000A6370000}" name="Column14233"/>
    <tableColumn id="14247" xr3:uid="{00000000-0010-0000-0000-0000A7370000}" name="Column14234"/>
    <tableColumn id="14248" xr3:uid="{00000000-0010-0000-0000-0000A8370000}" name="Column14235"/>
    <tableColumn id="14249" xr3:uid="{00000000-0010-0000-0000-0000A9370000}" name="Column14236"/>
    <tableColumn id="14250" xr3:uid="{00000000-0010-0000-0000-0000AA370000}" name="Column14237"/>
    <tableColumn id="14251" xr3:uid="{00000000-0010-0000-0000-0000AB370000}" name="Column14238"/>
    <tableColumn id="14252" xr3:uid="{00000000-0010-0000-0000-0000AC370000}" name="Column14239"/>
    <tableColumn id="14253" xr3:uid="{00000000-0010-0000-0000-0000AD370000}" name="Column14240"/>
    <tableColumn id="14254" xr3:uid="{00000000-0010-0000-0000-0000AE370000}" name="Column14241"/>
    <tableColumn id="14255" xr3:uid="{00000000-0010-0000-0000-0000AF370000}" name="Column14242"/>
    <tableColumn id="14256" xr3:uid="{00000000-0010-0000-0000-0000B0370000}" name="Column14243"/>
    <tableColumn id="14257" xr3:uid="{00000000-0010-0000-0000-0000B1370000}" name="Column14244"/>
    <tableColumn id="14258" xr3:uid="{00000000-0010-0000-0000-0000B2370000}" name="Column14245"/>
    <tableColumn id="14259" xr3:uid="{00000000-0010-0000-0000-0000B3370000}" name="Column14246"/>
    <tableColumn id="14260" xr3:uid="{00000000-0010-0000-0000-0000B4370000}" name="Column14247"/>
    <tableColumn id="14261" xr3:uid="{00000000-0010-0000-0000-0000B5370000}" name="Column14248"/>
    <tableColumn id="14262" xr3:uid="{00000000-0010-0000-0000-0000B6370000}" name="Column14249"/>
    <tableColumn id="14263" xr3:uid="{00000000-0010-0000-0000-0000B7370000}" name="Column14250"/>
    <tableColumn id="14264" xr3:uid="{00000000-0010-0000-0000-0000B8370000}" name="Column14251"/>
    <tableColumn id="14265" xr3:uid="{00000000-0010-0000-0000-0000B9370000}" name="Column14252"/>
    <tableColumn id="14266" xr3:uid="{00000000-0010-0000-0000-0000BA370000}" name="Column14253"/>
    <tableColumn id="14267" xr3:uid="{00000000-0010-0000-0000-0000BB370000}" name="Column14254"/>
    <tableColumn id="14268" xr3:uid="{00000000-0010-0000-0000-0000BC370000}" name="Column14255"/>
    <tableColumn id="14269" xr3:uid="{00000000-0010-0000-0000-0000BD370000}" name="Column14256"/>
    <tableColumn id="14270" xr3:uid="{00000000-0010-0000-0000-0000BE370000}" name="Column14257"/>
    <tableColumn id="14271" xr3:uid="{00000000-0010-0000-0000-0000BF370000}" name="Column14258"/>
    <tableColumn id="14272" xr3:uid="{00000000-0010-0000-0000-0000C0370000}" name="Column14259"/>
    <tableColumn id="14273" xr3:uid="{00000000-0010-0000-0000-0000C1370000}" name="Column14260"/>
    <tableColumn id="14274" xr3:uid="{00000000-0010-0000-0000-0000C2370000}" name="Column14261"/>
    <tableColumn id="14275" xr3:uid="{00000000-0010-0000-0000-0000C3370000}" name="Column14262"/>
    <tableColumn id="14276" xr3:uid="{00000000-0010-0000-0000-0000C4370000}" name="Column14263"/>
    <tableColumn id="14277" xr3:uid="{00000000-0010-0000-0000-0000C5370000}" name="Column14264"/>
    <tableColumn id="14278" xr3:uid="{00000000-0010-0000-0000-0000C6370000}" name="Column14265"/>
    <tableColumn id="14279" xr3:uid="{00000000-0010-0000-0000-0000C7370000}" name="Column14266"/>
    <tableColumn id="14280" xr3:uid="{00000000-0010-0000-0000-0000C8370000}" name="Column14267"/>
    <tableColumn id="14281" xr3:uid="{00000000-0010-0000-0000-0000C9370000}" name="Column14268"/>
    <tableColumn id="14282" xr3:uid="{00000000-0010-0000-0000-0000CA370000}" name="Column14269"/>
    <tableColumn id="14283" xr3:uid="{00000000-0010-0000-0000-0000CB370000}" name="Column14270"/>
    <tableColumn id="14284" xr3:uid="{00000000-0010-0000-0000-0000CC370000}" name="Column14271"/>
    <tableColumn id="14285" xr3:uid="{00000000-0010-0000-0000-0000CD370000}" name="Column14272"/>
    <tableColumn id="14286" xr3:uid="{00000000-0010-0000-0000-0000CE370000}" name="Column14273"/>
    <tableColumn id="14287" xr3:uid="{00000000-0010-0000-0000-0000CF370000}" name="Column14274"/>
    <tableColumn id="14288" xr3:uid="{00000000-0010-0000-0000-0000D0370000}" name="Column14275"/>
    <tableColumn id="14289" xr3:uid="{00000000-0010-0000-0000-0000D1370000}" name="Column14276"/>
    <tableColumn id="14290" xr3:uid="{00000000-0010-0000-0000-0000D2370000}" name="Column14277"/>
    <tableColumn id="14291" xr3:uid="{00000000-0010-0000-0000-0000D3370000}" name="Column14278"/>
    <tableColumn id="14292" xr3:uid="{00000000-0010-0000-0000-0000D4370000}" name="Column14279"/>
    <tableColumn id="14293" xr3:uid="{00000000-0010-0000-0000-0000D5370000}" name="Column14280"/>
    <tableColumn id="14294" xr3:uid="{00000000-0010-0000-0000-0000D6370000}" name="Column14281"/>
    <tableColumn id="14295" xr3:uid="{00000000-0010-0000-0000-0000D7370000}" name="Column14282"/>
    <tableColumn id="14296" xr3:uid="{00000000-0010-0000-0000-0000D8370000}" name="Column14283"/>
    <tableColumn id="14297" xr3:uid="{00000000-0010-0000-0000-0000D9370000}" name="Column14284"/>
    <tableColumn id="14298" xr3:uid="{00000000-0010-0000-0000-0000DA370000}" name="Column14285"/>
    <tableColumn id="14299" xr3:uid="{00000000-0010-0000-0000-0000DB370000}" name="Column14286"/>
    <tableColumn id="14300" xr3:uid="{00000000-0010-0000-0000-0000DC370000}" name="Column14287"/>
    <tableColumn id="14301" xr3:uid="{00000000-0010-0000-0000-0000DD370000}" name="Column14288"/>
    <tableColumn id="14302" xr3:uid="{00000000-0010-0000-0000-0000DE370000}" name="Column14289"/>
    <tableColumn id="14303" xr3:uid="{00000000-0010-0000-0000-0000DF370000}" name="Column14290"/>
    <tableColumn id="14304" xr3:uid="{00000000-0010-0000-0000-0000E0370000}" name="Column14291"/>
    <tableColumn id="14305" xr3:uid="{00000000-0010-0000-0000-0000E1370000}" name="Column14292"/>
    <tableColumn id="14306" xr3:uid="{00000000-0010-0000-0000-0000E2370000}" name="Column14293"/>
    <tableColumn id="14307" xr3:uid="{00000000-0010-0000-0000-0000E3370000}" name="Column14294"/>
    <tableColumn id="14308" xr3:uid="{00000000-0010-0000-0000-0000E4370000}" name="Column14295"/>
    <tableColumn id="14309" xr3:uid="{00000000-0010-0000-0000-0000E5370000}" name="Column14296"/>
    <tableColumn id="14310" xr3:uid="{00000000-0010-0000-0000-0000E6370000}" name="Column14297"/>
    <tableColumn id="14311" xr3:uid="{00000000-0010-0000-0000-0000E7370000}" name="Column14298"/>
    <tableColumn id="14312" xr3:uid="{00000000-0010-0000-0000-0000E8370000}" name="Column14299"/>
    <tableColumn id="14313" xr3:uid="{00000000-0010-0000-0000-0000E9370000}" name="Column14300"/>
    <tableColumn id="14314" xr3:uid="{00000000-0010-0000-0000-0000EA370000}" name="Column14301"/>
    <tableColumn id="14315" xr3:uid="{00000000-0010-0000-0000-0000EB370000}" name="Column14302"/>
    <tableColumn id="14316" xr3:uid="{00000000-0010-0000-0000-0000EC370000}" name="Column14303"/>
    <tableColumn id="14317" xr3:uid="{00000000-0010-0000-0000-0000ED370000}" name="Column14304"/>
    <tableColumn id="14318" xr3:uid="{00000000-0010-0000-0000-0000EE370000}" name="Column14305"/>
    <tableColumn id="14319" xr3:uid="{00000000-0010-0000-0000-0000EF370000}" name="Column14306"/>
    <tableColumn id="14320" xr3:uid="{00000000-0010-0000-0000-0000F0370000}" name="Column14307"/>
    <tableColumn id="14321" xr3:uid="{00000000-0010-0000-0000-0000F1370000}" name="Column14308"/>
    <tableColumn id="14322" xr3:uid="{00000000-0010-0000-0000-0000F2370000}" name="Column14309"/>
    <tableColumn id="14323" xr3:uid="{00000000-0010-0000-0000-0000F3370000}" name="Column14310"/>
    <tableColumn id="14324" xr3:uid="{00000000-0010-0000-0000-0000F4370000}" name="Column14311"/>
    <tableColumn id="14325" xr3:uid="{00000000-0010-0000-0000-0000F5370000}" name="Column14312"/>
    <tableColumn id="14326" xr3:uid="{00000000-0010-0000-0000-0000F6370000}" name="Column14313"/>
    <tableColumn id="14327" xr3:uid="{00000000-0010-0000-0000-0000F7370000}" name="Column14314"/>
    <tableColumn id="14328" xr3:uid="{00000000-0010-0000-0000-0000F8370000}" name="Column14315"/>
    <tableColumn id="14329" xr3:uid="{00000000-0010-0000-0000-0000F9370000}" name="Column14316"/>
    <tableColumn id="14330" xr3:uid="{00000000-0010-0000-0000-0000FA370000}" name="Column14317"/>
    <tableColumn id="14331" xr3:uid="{00000000-0010-0000-0000-0000FB370000}" name="Column14318"/>
    <tableColumn id="14332" xr3:uid="{00000000-0010-0000-0000-0000FC370000}" name="Column14319"/>
    <tableColumn id="14333" xr3:uid="{00000000-0010-0000-0000-0000FD370000}" name="Column14320"/>
    <tableColumn id="14334" xr3:uid="{00000000-0010-0000-0000-0000FE370000}" name="Column14321"/>
    <tableColumn id="14335" xr3:uid="{00000000-0010-0000-0000-0000FF370000}" name="Column14322"/>
    <tableColumn id="14336" xr3:uid="{00000000-0010-0000-0000-000000380000}" name="Column14323"/>
    <tableColumn id="14337" xr3:uid="{00000000-0010-0000-0000-000001380000}" name="Column14324"/>
    <tableColumn id="14338" xr3:uid="{00000000-0010-0000-0000-000002380000}" name="Column14325"/>
    <tableColumn id="14339" xr3:uid="{00000000-0010-0000-0000-000003380000}" name="Column14326"/>
    <tableColumn id="14340" xr3:uid="{00000000-0010-0000-0000-000004380000}" name="Column14327"/>
    <tableColumn id="14341" xr3:uid="{00000000-0010-0000-0000-000005380000}" name="Column14328"/>
    <tableColumn id="14342" xr3:uid="{00000000-0010-0000-0000-000006380000}" name="Column14329"/>
    <tableColumn id="14343" xr3:uid="{00000000-0010-0000-0000-000007380000}" name="Column14330"/>
    <tableColumn id="14344" xr3:uid="{00000000-0010-0000-0000-000008380000}" name="Column14331"/>
    <tableColumn id="14345" xr3:uid="{00000000-0010-0000-0000-000009380000}" name="Column14332"/>
    <tableColumn id="14346" xr3:uid="{00000000-0010-0000-0000-00000A380000}" name="Column14333"/>
    <tableColumn id="14347" xr3:uid="{00000000-0010-0000-0000-00000B380000}" name="Column14334"/>
    <tableColumn id="14348" xr3:uid="{00000000-0010-0000-0000-00000C380000}" name="Column14335"/>
    <tableColumn id="14349" xr3:uid="{00000000-0010-0000-0000-00000D380000}" name="Column14336"/>
    <tableColumn id="14350" xr3:uid="{00000000-0010-0000-0000-00000E380000}" name="Column14337"/>
    <tableColumn id="14351" xr3:uid="{00000000-0010-0000-0000-00000F380000}" name="Column14338"/>
    <tableColumn id="14352" xr3:uid="{00000000-0010-0000-0000-000010380000}" name="Column14339"/>
    <tableColumn id="14353" xr3:uid="{00000000-0010-0000-0000-000011380000}" name="Column14340"/>
    <tableColumn id="14354" xr3:uid="{00000000-0010-0000-0000-000012380000}" name="Column14341"/>
    <tableColumn id="14355" xr3:uid="{00000000-0010-0000-0000-000013380000}" name="Column14342"/>
    <tableColumn id="14356" xr3:uid="{00000000-0010-0000-0000-000014380000}" name="Column14343"/>
    <tableColumn id="14357" xr3:uid="{00000000-0010-0000-0000-000015380000}" name="Column14344"/>
    <tableColumn id="14358" xr3:uid="{00000000-0010-0000-0000-000016380000}" name="Column14345"/>
    <tableColumn id="14359" xr3:uid="{00000000-0010-0000-0000-000017380000}" name="Column14346"/>
    <tableColumn id="14360" xr3:uid="{00000000-0010-0000-0000-000018380000}" name="Column14347"/>
    <tableColumn id="14361" xr3:uid="{00000000-0010-0000-0000-000019380000}" name="Column14348"/>
    <tableColumn id="14362" xr3:uid="{00000000-0010-0000-0000-00001A380000}" name="Column14349"/>
    <tableColumn id="14363" xr3:uid="{00000000-0010-0000-0000-00001B380000}" name="Column14350"/>
    <tableColumn id="14364" xr3:uid="{00000000-0010-0000-0000-00001C380000}" name="Column14351"/>
    <tableColumn id="14365" xr3:uid="{00000000-0010-0000-0000-00001D380000}" name="Column14352"/>
    <tableColumn id="14366" xr3:uid="{00000000-0010-0000-0000-00001E380000}" name="Column14353"/>
    <tableColumn id="14367" xr3:uid="{00000000-0010-0000-0000-00001F380000}" name="Column14354"/>
    <tableColumn id="14368" xr3:uid="{00000000-0010-0000-0000-000020380000}" name="Column14355"/>
    <tableColumn id="14369" xr3:uid="{00000000-0010-0000-0000-000021380000}" name="Column14356"/>
    <tableColumn id="14370" xr3:uid="{00000000-0010-0000-0000-000022380000}" name="Column14357"/>
    <tableColumn id="14371" xr3:uid="{00000000-0010-0000-0000-000023380000}" name="Column14358"/>
    <tableColumn id="14372" xr3:uid="{00000000-0010-0000-0000-000024380000}" name="Column14359"/>
    <tableColumn id="14373" xr3:uid="{00000000-0010-0000-0000-000025380000}" name="Column14360"/>
    <tableColumn id="14374" xr3:uid="{00000000-0010-0000-0000-000026380000}" name="Column14361"/>
    <tableColumn id="14375" xr3:uid="{00000000-0010-0000-0000-000027380000}" name="Column14362"/>
    <tableColumn id="14376" xr3:uid="{00000000-0010-0000-0000-000028380000}" name="Column14363"/>
    <tableColumn id="14377" xr3:uid="{00000000-0010-0000-0000-000029380000}" name="Column14364"/>
    <tableColumn id="14378" xr3:uid="{00000000-0010-0000-0000-00002A380000}" name="Column14365"/>
    <tableColumn id="14379" xr3:uid="{00000000-0010-0000-0000-00002B380000}" name="Column14366"/>
    <tableColumn id="14380" xr3:uid="{00000000-0010-0000-0000-00002C380000}" name="Column14367"/>
    <tableColumn id="14381" xr3:uid="{00000000-0010-0000-0000-00002D380000}" name="Column14368"/>
    <tableColumn id="14382" xr3:uid="{00000000-0010-0000-0000-00002E380000}" name="Column14369"/>
    <tableColumn id="14383" xr3:uid="{00000000-0010-0000-0000-00002F380000}" name="Column14370"/>
    <tableColumn id="14384" xr3:uid="{00000000-0010-0000-0000-000030380000}" name="Column14371"/>
    <tableColumn id="14385" xr3:uid="{00000000-0010-0000-0000-000031380000}" name="Column14372"/>
    <tableColumn id="14386" xr3:uid="{00000000-0010-0000-0000-000032380000}" name="Column14373"/>
    <tableColumn id="14387" xr3:uid="{00000000-0010-0000-0000-000033380000}" name="Column14374"/>
    <tableColumn id="14388" xr3:uid="{00000000-0010-0000-0000-000034380000}" name="Column14375"/>
    <tableColumn id="14389" xr3:uid="{00000000-0010-0000-0000-000035380000}" name="Column14376"/>
    <tableColumn id="14390" xr3:uid="{00000000-0010-0000-0000-000036380000}" name="Column14377"/>
    <tableColumn id="14391" xr3:uid="{00000000-0010-0000-0000-000037380000}" name="Column14378"/>
    <tableColumn id="14392" xr3:uid="{00000000-0010-0000-0000-000038380000}" name="Column14379"/>
    <tableColumn id="14393" xr3:uid="{00000000-0010-0000-0000-000039380000}" name="Column14380"/>
    <tableColumn id="14394" xr3:uid="{00000000-0010-0000-0000-00003A380000}" name="Column14381"/>
    <tableColumn id="14395" xr3:uid="{00000000-0010-0000-0000-00003B380000}" name="Column14382"/>
    <tableColumn id="14396" xr3:uid="{00000000-0010-0000-0000-00003C380000}" name="Column14383"/>
    <tableColumn id="14397" xr3:uid="{00000000-0010-0000-0000-00003D380000}" name="Column14384"/>
    <tableColumn id="14398" xr3:uid="{00000000-0010-0000-0000-00003E380000}" name="Column14385"/>
    <tableColumn id="14399" xr3:uid="{00000000-0010-0000-0000-00003F380000}" name="Column14386"/>
    <tableColumn id="14400" xr3:uid="{00000000-0010-0000-0000-000040380000}" name="Column14387"/>
    <tableColumn id="14401" xr3:uid="{00000000-0010-0000-0000-000041380000}" name="Column14388"/>
    <tableColumn id="14402" xr3:uid="{00000000-0010-0000-0000-000042380000}" name="Column14389"/>
    <tableColumn id="14403" xr3:uid="{00000000-0010-0000-0000-000043380000}" name="Column14390"/>
    <tableColumn id="14404" xr3:uid="{00000000-0010-0000-0000-000044380000}" name="Column14391"/>
    <tableColumn id="14405" xr3:uid="{00000000-0010-0000-0000-000045380000}" name="Column14392"/>
    <tableColumn id="14406" xr3:uid="{00000000-0010-0000-0000-000046380000}" name="Column14393"/>
    <tableColumn id="14407" xr3:uid="{00000000-0010-0000-0000-000047380000}" name="Column14394"/>
    <tableColumn id="14408" xr3:uid="{00000000-0010-0000-0000-000048380000}" name="Column14395"/>
    <tableColumn id="14409" xr3:uid="{00000000-0010-0000-0000-000049380000}" name="Column14396"/>
    <tableColumn id="14410" xr3:uid="{00000000-0010-0000-0000-00004A380000}" name="Column14397"/>
    <tableColumn id="14411" xr3:uid="{00000000-0010-0000-0000-00004B380000}" name="Column14398"/>
    <tableColumn id="14412" xr3:uid="{00000000-0010-0000-0000-00004C380000}" name="Column14399"/>
    <tableColumn id="14413" xr3:uid="{00000000-0010-0000-0000-00004D380000}" name="Column14400"/>
    <tableColumn id="14414" xr3:uid="{00000000-0010-0000-0000-00004E380000}" name="Column14401"/>
    <tableColumn id="14415" xr3:uid="{00000000-0010-0000-0000-00004F380000}" name="Column14402"/>
    <tableColumn id="14416" xr3:uid="{00000000-0010-0000-0000-000050380000}" name="Column14403"/>
    <tableColumn id="14417" xr3:uid="{00000000-0010-0000-0000-000051380000}" name="Column14404"/>
    <tableColumn id="14418" xr3:uid="{00000000-0010-0000-0000-000052380000}" name="Column14405"/>
    <tableColumn id="14419" xr3:uid="{00000000-0010-0000-0000-000053380000}" name="Column14406"/>
    <tableColumn id="14420" xr3:uid="{00000000-0010-0000-0000-000054380000}" name="Column14407"/>
    <tableColumn id="14421" xr3:uid="{00000000-0010-0000-0000-000055380000}" name="Column14408"/>
    <tableColumn id="14422" xr3:uid="{00000000-0010-0000-0000-000056380000}" name="Column14409"/>
    <tableColumn id="14423" xr3:uid="{00000000-0010-0000-0000-000057380000}" name="Column14410"/>
    <tableColumn id="14424" xr3:uid="{00000000-0010-0000-0000-000058380000}" name="Column14411"/>
    <tableColumn id="14425" xr3:uid="{00000000-0010-0000-0000-000059380000}" name="Column14412"/>
    <tableColumn id="14426" xr3:uid="{00000000-0010-0000-0000-00005A380000}" name="Column14413"/>
    <tableColumn id="14427" xr3:uid="{00000000-0010-0000-0000-00005B380000}" name="Column14414"/>
    <tableColumn id="14428" xr3:uid="{00000000-0010-0000-0000-00005C380000}" name="Column14415"/>
    <tableColumn id="14429" xr3:uid="{00000000-0010-0000-0000-00005D380000}" name="Column14416"/>
    <tableColumn id="14430" xr3:uid="{00000000-0010-0000-0000-00005E380000}" name="Column14417"/>
    <tableColumn id="14431" xr3:uid="{00000000-0010-0000-0000-00005F380000}" name="Column14418"/>
    <tableColumn id="14432" xr3:uid="{00000000-0010-0000-0000-000060380000}" name="Column14419"/>
    <tableColumn id="14433" xr3:uid="{00000000-0010-0000-0000-000061380000}" name="Column14420"/>
    <tableColumn id="14434" xr3:uid="{00000000-0010-0000-0000-000062380000}" name="Column14421"/>
    <tableColumn id="14435" xr3:uid="{00000000-0010-0000-0000-000063380000}" name="Column14422"/>
    <tableColumn id="14436" xr3:uid="{00000000-0010-0000-0000-000064380000}" name="Column14423"/>
    <tableColumn id="14437" xr3:uid="{00000000-0010-0000-0000-000065380000}" name="Column14424"/>
    <tableColumn id="14438" xr3:uid="{00000000-0010-0000-0000-000066380000}" name="Column14425"/>
    <tableColumn id="14439" xr3:uid="{00000000-0010-0000-0000-000067380000}" name="Column14426"/>
    <tableColumn id="14440" xr3:uid="{00000000-0010-0000-0000-000068380000}" name="Column14427"/>
    <tableColumn id="14441" xr3:uid="{00000000-0010-0000-0000-000069380000}" name="Column14428"/>
    <tableColumn id="14442" xr3:uid="{00000000-0010-0000-0000-00006A380000}" name="Column14429"/>
    <tableColumn id="14443" xr3:uid="{00000000-0010-0000-0000-00006B380000}" name="Column14430"/>
    <tableColumn id="14444" xr3:uid="{00000000-0010-0000-0000-00006C380000}" name="Column14431"/>
    <tableColumn id="14445" xr3:uid="{00000000-0010-0000-0000-00006D380000}" name="Column14432"/>
    <tableColumn id="14446" xr3:uid="{00000000-0010-0000-0000-00006E380000}" name="Column14433"/>
    <tableColumn id="14447" xr3:uid="{00000000-0010-0000-0000-00006F380000}" name="Column14434"/>
    <tableColumn id="14448" xr3:uid="{00000000-0010-0000-0000-000070380000}" name="Column14435"/>
    <tableColumn id="14449" xr3:uid="{00000000-0010-0000-0000-000071380000}" name="Column14436"/>
    <tableColumn id="14450" xr3:uid="{00000000-0010-0000-0000-000072380000}" name="Column14437"/>
    <tableColumn id="14451" xr3:uid="{00000000-0010-0000-0000-000073380000}" name="Column14438"/>
    <tableColumn id="14452" xr3:uid="{00000000-0010-0000-0000-000074380000}" name="Column14439"/>
    <tableColumn id="14453" xr3:uid="{00000000-0010-0000-0000-000075380000}" name="Column14440"/>
    <tableColumn id="14454" xr3:uid="{00000000-0010-0000-0000-000076380000}" name="Column14441"/>
    <tableColumn id="14455" xr3:uid="{00000000-0010-0000-0000-000077380000}" name="Column14442"/>
    <tableColumn id="14456" xr3:uid="{00000000-0010-0000-0000-000078380000}" name="Column14443"/>
    <tableColumn id="14457" xr3:uid="{00000000-0010-0000-0000-000079380000}" name="Column14444"/>
    <tableColumn id="14458" xr3:uid="{00000000-0010-0000-0000-00007A380000}" name="Column14445"/>
    <tableColumn id="14459" xr3:uid="{00000000-0010-0000-0000-00007B380000}" name="Column14446"/>
    <tableColumn id="14460" xr3:uid="{00000000-0010-0000-0000-00007C380000}" name="Column14447"/>
    <tableColumn id="14461" xr3:uid="{00000000-0010-0000-0000-00007D380000}" name="Column14448"/>
    <tableColumn id="14462" xr3:uid="{00000000-0010-0000-0000-00007E380000}" name="Column14449"/>
    <tableColumn id="14463" xr3:uid="{00000000-0010-0000-0000-00007F380000}" name="Column14450"/>
    <tableColumn id="14464" xr3:uid="{00000000-0010-0000-0000-000080380000}" name="Column14451"/>
    <tableColumn id="14465" xr3:uid="{00000000-0010-0000-0000-000081380000}" name="Column14452"/>
    <tableColumn id="14466" xr3:uid="{00000000-0010-0000-0000-000082380000}" name="Column14453"/>
    <tableColumn id="14467" xr3:uid="{00000000-0010-0000-0000-000083380000}" name="Column14454"/>
    <tableColumn id="14468" xr3:uid="{00000000-0010-0000-0000-000084380000}" name="Column14455"/>
    <tableColumn id="14469" xr3:uid="{00000000-0010-0000-0000-000085380000}" name="Column14456"/>
    <tableColumn id="14470" xr3:uid="{00000000-0010-0000-0000-000086380000}" name="Column14457"/>
    <tableColumn id="14471" xr3:uid="{00000000-0010-0000-0000-000087380000}" name="Column14458"/>
    <tableColumn id="14472" xr3:uid="{00000000-0010-0000-0000-000088380000}" name="Column14459"/>
    <tableColumn id="14473" xr3:uid="{00000000-0010-0000-0000-000089380000}" name="Column14460"/>
    <tableColumn id="14474" xr3:uid="{00000000-0010-0000-0000-00008A380000}" name="Column14461"/>
    <tableColumn id="14475" xr3:uid="{00000000-0010-0000-0000-00008B380000}" name="Column14462"/>
    <tableColumn id="14476" xr3:uid="{00000000-0010-0000-0000-00008C380000}" name="Column14463"/>
    <tableColumn id="14477" xr3:uid="{00000000-0010-0000-0000-00008D380000}" name="Column14464"/>
    <tableColumn id="14478" xr3:uid="{00000000-0010-0000-0000-00008E380000}" name="Column14465"/>
    <tableColumn id="14479" xr3:uid="{00000000-0010-0000-0000-00008F380000}" name="Column14466"/>
    <tableColumn id="14480" xr3:uid="{00000000-0010-0000-0000-000090380000}" name="Column14467"/>
    <tableColumn id="14481" xr3:uid="{00000000-0010-0000-0000-000091380000}" name="Column14468"/>
    <tableColumn id="14482" xr3:uid="{00000000-0010-0000-0000-000092380000}" name="Column14469"/>
    <tableColumn id="14483" xr3:uid="{00000000-0010-0000-0000-000093380000}" name="Column14470"/>
    <tableColumn id="14484" xr3:uid="{00000000-0010-0000-0000-000094380000}" name="Column14471"/>
    <tableColumn id="14485" xr3:uid="{00000000-0010-0000-0000-000095380000}" name="Column14472"/>
    <tableColumn id="14486" xr3:uid="{00000000-0010-0000-0000-000096380000}" name="Column14473"/>
    <tableColumn id="14487" xr3:uid="{00000000-0010-0000-0000-000097380000}" name="Column14474"/>
    <tableColumn id="14488" xr3:uid="{00000000-0010-0000-0000-000098380000}" name="Column14475"/>
    <tableColumn id="14489" xr3:uid="{00000000-0010-0000-0000-000099380000}" name="Column14476"/>
    <tableColumn id="14490" xr3:uid="{00000000-0010-0000-0000-00009A380000}" name="Column14477"/>
    <tableColumn id="14491" xr3:uid="{00000000-0010-0000-0000-00009B380000}" name="Column14478"/>
    <tableColumn id="14492" xr3:uid="{00000000-0010-0000-0000-00009C380000}" name="Column14479"/>
    <tableColumn id="14493" xr3:uid="{00000000-0010-0000-0000-00009D380000}" name="Column14480"/>
    <tableColumn id="14494" xr3:uid="{00000000-0010-0000-0000-00009E380000}" name="Column14481"/>
    <tableColumn id="14495" xr3:uid="{00000000-0010-0000-0000-00009F380000}" name="Column14482"/>
    <tableColumn id="14496" xr3:uid="{00000000-0010-0000-0000-0000A0380000}" name="Column14483"/>
    <tableColumn id="14497" xr3:uid="{00000000-0010-0000-0000-0000A1380000}" name="Column14484"/>
    <tableColumn id="14498" xr3:uid="{00000000-0010-0000-0000-0000A2380000}" name="Column14485"/>
    <tableColumn id="14499" xr3:uid="{00000000-0010-0000-0000-0000A3380000}" name="Column14486"/>
    <tableColumn id="14500" xr3:uid="{00000000-0010-0000-0000-0000A4380000}" name="Column14487"/>
    <tableColumn id="14501" xr3:uid="{00000000-0010-0000-0000-0000A5380000}" name="Column14488"/>
    <tableColumn id="14502" xr3:uid="{00000000-0010-0000-0000-0000A6380000}" name="Column14489"/>
    <tableColumn id="14503" xr3:uid="{00000000-0010-0000-0000-0000A7380000}" name="Column14490"/>
    <tableColumn id="14504" xr3:uid="{00000000-0010-0000-0000-0000A8380000}" name="Column14491"/>
    <tableColumn id="14505" xr3:uid="{00000000-0010-0000-0000-0000A9380000}" name="Column14492"/>
    <tableColumn id="14506" xr3:uid="{00000000-0010-0000-0000-0000AA380000}" name="Column14493"/>
    <tableColumn id="14507" xr3:uid="{00000000-0010-0000-0000-0000AB380000}" name="Column14494"/>
    <tableColumn id="14508" xr3:uid="{00000000-0010-0000-0000-0000AC380000}" name="Column14495"/>
    <tableColumn id="14509" xr3:uid="{00000000-0010-0000-0000-0000AD380000}" name="Column14496"/>
    <tableColumn id="14510" xr3:uid="{00000000-0010-0000-0000-0000AE380000}" name="Column14497"/>
    <tableColumn id="14511" xr3:uid="{00000000-0010-0000-0000-0000AF380000}" name="Column14498"/>
    <tableColumn id="14512" xr3:uid="{00000000-0010-0000-0000-0000B0380000}" name="Column14499"/>
    <tableColumn id="14513" xr3:uid="{00000000-0010-0000-0000-0000B1380000}" name="Column14500"/>
    <tableColumn id="14514" xr3:uid="{00000000-0010-0000-0000-0000B2380000}" name="Column14501"/>
    <tableColumn id="14515" xr3:uid="{00000000-0010-0000-0000-0000B3380000}" name="Column14502"/>
    <tableColumn id="14516" xr3:uid="{00000000-0010-0000-0000-0000B4380000}" name="Column14503"/>
    <tableColumn id="14517" xr3:uid="{00000000-0010-0000-0000-0000B5380000}" name="Column14504"/>
    <tableColumn id="14518" xr3:uid="{00000000-0010-0000-0000-0000B6380000}" name="Column14505"/>
    <tableColumn id="14519" xr3:uid="{00000000-0010-0000-0000-0000B7380000}" name="Column14506"/>
    <tableColumn id="14520" xr3:uid="{00000000-0010-0000-0000-0000B8380000}" name="Column14507"/>
    <tableColumn id="14521" xr3:uid="{00000000-0010-0000-0000-0000B9380000}" name="Column14508"/>
    <tableColumn id="14522" xr3:uid="{00000000-0010-0000-0000-0000BA380000}" name="Column14509"/>
    <tableColumn id="14523" xr3:uid="{00000000-0010-0000-0000-0000BB380000}" name="Column14510"/>
    <tableColumn id="14524" xr3:uid="{00000000-0010-0000-0000-0000BC380000}" name="Column14511"/>
    <tableColumn id="14525" xr3:uid="{00000000-0010-0000-0000-0000BD380000}" name="Column14512"/>
    <tableColumn id="14526" xr3:uid="{00000000-0010-0000-0000-0000BE380000}" name="Column14513"/>
    <tableColumn id="14527" xr3:uid="{00000000-0010-0000-0000-0000BF380000}" name="Column14514"/>
    <tableColumn id="14528" xr3:uid="{00000000-0010-0000-0000-0000C0380000}" name="Column14515"/>
    <tableColumn id="14529" xr3:uid="{00000000-0010-0000-0000-0000C1380000}" name="Column14516"/>
    <tableColumn id="14530" xr3:uid="{00000000-0010-0000-0000-0000C2380000}" name="Column14517"/>
    <tableColumn id="14531" xr3:uid="{00000000-0010-0000-0000-0000C3380000}" name="Column14518"/>
    <tableColumn id="14532" xr3:uid="{00000000-0010-0000-0000-0000C4380000}" name="Column14519"/>
    <tableColumn id="14533" xr3:uid="{00000000-0010-0000-0000-0000C5380000}" name="Column14520"/>
    <tableColumn id="14534" xr3:uid="{00000000-0010-0000-0000-0000C6380000}" name="Column14521"/>
    <tableColumn id="14535" xr3:uid="{00000000-0010-0000-0000-0000C7380000}" name="Column14522"/>
    <tableColumn id="14536" xr3:uid="{00000000-0010-0000-0000-0000C8380000}" name="Column14523"/>
    <tableColumn id="14537" xr3:uid="{00000000-0010-0000-0000-0000C9380000}" name="Column14524"/>
    <tableColumn id="14538" xr3:uid="{00000000-0010-0000-0000-0000CA380000}" name="Column14525"/>
    <tableColumn id="14539" xr3:uid="{00000000-0010-0000-0000-0000CB380000}" name="Column14526"/>
    <tableColumn id="14540" xr3:uid="{00000000-0010-0000-0000-0000CC380000}" name="Column14527"/>
    <tableColumn id="14541" xr3:uid="{00000000-0010-0000-0000-0000CD380000}" name="Column14528"/>
    <tableColumn id="14542" xr3:uid="{00000000-0010-0000-0000-0000CE380000}" name="Column14529"/>
    <tableColumn id="14543" xr3:uid="{00000000-0010-0000-0000-0000CF380000}" name="Column14530"/>
    <tableColumn id="14544" xr3:uid="{00000000-0010-0000-0000-0000D0380000}" name="Column14531"/>
    <tableColumn id="14545" xr3:uid="{00000000-0010-0000-0000-0000D1380000}" name="Column14532"/>
    <tableColumn id="14546" xr3:uid="{00000000-0010-0000-0000-0000D2380000}" name="Column14533"/>
    <tableColumn id="14547" xr3:uid="{00000000-0010-0000-0000-0000D3380000}" name="Column14534"/>
    <tableColumn id="14548" xr3:uid="{00000000-0010-0000-0000-0000D4380000}" name="Column14535"/>
    <tableColumn id="14549" xr3:uid="{00000000-0010-0000-0000-0000D5380000}" name="Column14536"/>
    <tableColumn id="14550" xr3:uid="{00000000-0010-0000-0000-0000D6380000}" name="Column14537"/>
    <tableColumn id="14551" xr3:uid="{00000000-0010-0000-0000-0000D7380000}" name="Column14538"/>
    <tableColumn id="14552" xr3:uid="{00000000-0010-0000-0000-0000D8380000}" name="Column14539"/>
    <tableColumn id="14553" xr3:uid="{00000000-0010-0000-0000-0000D9380000}" name="Column14540"/>
    <tableColumn id="14554" xr3:uid="{00000000-0010-0000-0000-0000DA380000}" name="Column14541"/>
    <tableColumn id="14555" xr3:uid="{00000000-0010-0000-0000-0000DB380000}" name="Column14542"/>
    <tableColumn id="14556" xr3:uid="{00000000-0010-0000-0000-0000DC380000}" name="Column14543"/>
    <tableColumn id="14557" xr3:uid="{00000000-0010-0000-0000-0000DD380000}" name="Column14544"/>
    <tableColumn id="14558" xr3:uid="{00000000-0010-0000-0000-0000DE380000}" name="Column14545"/>
    <tableColumn id="14559" xr3:uid="{00000000-0010-0000-0000-0000DF380000}" name="Column14546"/>
    <tableColumn id="14560" xr3:uid="{00000000-0010-0000-0000-0000E0380000}" name="Column14547"/>
    <tableColumn id="14561" xr3:uid="{00000000-0010-0000-0000-0000E1380000}" name="Column14548"/>
    <tableColumn id="14562" xr3:uid="{00000000-0010-0000-0000-0000E2380000}" name="Column14549"/>
    <tableColumn id="14563" xr3:uid="{00000000-0010-0000-0000-0000E3380000}" name="Column14550"/>
    <tableColumn id="14564" xr3:uid="{00000000-0010-0000-0000-0000E4380000}" name="Column14551"/>
    <tableColumn id="14565" xr3:uid="{00000000-0010-0000-0000-0000E5380000}" name="Column14552"/>
    <tableColumn id="14566" xr3:uid="{00000000-0010-0000-0000-0000E6380000}" name="Column14553"/>
    <tableColumn id="14567" xr3:uid="{00000000-0010-0000-0000-0000E7380000}" name="Column14554"/>
    <tableColumn id="14568" xr3:uid="{00000000-0010-0000-0000-0000E8380000}" name="Column14555"/>
    <tableColumn id="14569" xr3:uid="{00000000-0010-0000-0000-0000E9380000}" name="Column14556"/>
    <tableColumn id="14570" xr3:uid="{00000000-0010-0000-0000-0000EA380000}" name="Column14557"/>
    <tableColumn id="14571" xr3:uid="{00000000-0010-0000-0000-0000EB380000}" name="Column14558"/>
    <tableColumn id="14572" xr3:uid="{00000000-0010-0000-0000-0000EC380000}" name="Column14559"/>
    <tableColumn id="14573" xr3:uid="{00000000-0010-0000-0000-0000ED380000}" name="Column14560"/>
    <tableColumn id="14574" xr3:uid="{00000000-0010-0000-0000-0000EE380000}" name="Column14561"/>
    <tableColumn id="14575" xr3:uid="{00000000-0010-0000-0000-0000EF380000}" name="Column14562"/>
    <tableColumn id="14576" xr3:uid="{00000000-0010-0000-0000-0000F0380000}" name="Column14563"/>
    <tableColumn id="14577" xr3:uid="{00000000-0010-0000-0000-0000F1380000}" name="Column14564"/>
    <tableColumn id="14578" xr3:uid="{00000000-0010-0000-0000-0000F2380000}" name="Column14565"/>
    <tableColumn id="14579" xr3:uid="{00000000-0010-0000-0000-0000F3380000}" name="Column14566"/>
    <tableColumn id="14580" xr3:uid="{00000000-0010-0000-0000-0000F4380000}" name="Column14567"/>
    <tableColumn id="14581" xr3:uid="{00000000-0010-0000-0000-0000F5380000}" name="Column14568"/>
    <tableColumn id="14582" xr3:uid="{00000000-0010-0000-0000-0000F6380000}" name="Column14569"/>
    <tableColumn id="14583" xr3:uid="{00000000-0010-0000-0000-0000F7380000}" name="Column14570"/>
    <tableColumn id="14584" xr3:uid="{00000000-0010-0000-0000-0000F8380000}" name="Column14571"/>
    <tableColumn id="14585" xr3:uid="{00000000-0010-0000-0000-0000F9380000}" name="Column14572"/>
    <tableColumn id="14586" xr3:uid="{00000000-0010-0000-0000-0000FA380000}" name="Column14573"/>
    <tableColumn id="14587" xr3:uid="{00000000-0010-0000-0000-0000FB380000}" name="Column14574"/>
    <tableColumn id="14588" xr3:uid="{00000000-0010-0000-0000-0000FC380000}" name="Column14575"/>
    <tableColumn id="14589" xr3:uid="{00000000-0010-0000-0000-0000FD380000}" name="Column14576"/>
    <tableColumn id="14590" xr3:uid="{00000000-0010-0000-0000-0000FE380000}" name="Column14577"/>
    <tableColumn id="14591" xr3:uid="{00000000-0010-0000-0000-0000FF380000}" name="Column14578"/>
    <tableColumn id="14592" xr3:uid="{00000000-0010-0000-0000-000000390000}" name="Column14579"/>
    <tableColumn id="14593" xr3:uid="{00000000-0010-0000-0000-000001390000}" name="Column14580"/>
    <tableColumn id="14594" xr3:uid="{00000000-0010-0000-0000-000002390000}" name="Column14581"/>
    <tableColumn id="14595" xr3:uid="{00000000-0010-0000-0000-000003390000}" name="Column14582"/>
    <tableColumn id="14596" xr3:uid="{00000000-0010-0000-0000-000004390000}" name="Column14583"/>
    <tableColumn id="14597" xr3:uid="{00000000-0010-0000-0000-000005390000}" name="Column14584"/>
    <tableColumn id="14598" xr3:uid="{00000000-0010-0000-0000-000006390000}" name="Column14585"/>
    <tableColumn id="14599" xr3:uid="{00000000-0010-0000-0000-000007390000}" name="Column14586"/>
    <tableColumn id="14600" xr3:uid="{00000000-0010-0000-0000-000008390000}" name="Column14587"/>
    <tableColumn id="14601" xr3:uid="{00000000-0010-0000-0000-000009390000}" name="Column14588"/>
    <tableColumn id="14602" xr3:uid="{00000000-0010-0000-0000-00000A390000}" name="Column14589"/>
    <tableColumn id="14603" xr3:uid="{00000000-0010-0000-0000-00000B390000}" name="Column14590"/>
    <tableColumn id="14604" xr3:uid="{00000000-0010-0000-0000-00000C390000}" name="Column14591"/>
    <tableColumn id="14605" xr3:uid="{00000000-0010-0000-0000-00000D390000}" name="Column14592"/>
    <tableColumn id="14606" xr3:uid="{00000000-0010-0000-0000-00000E390000}" name="Column14593"/>
    <tableColumn id="14607" xr3:uid="{00000000-0010-0000-0000-00000F390000}" name="Column14594"/>
    <tableColumn id="14608" xr3:uid="{00000000-0010-0000-0000-000010390000}" name="Column14595"/>
    <tableColumn id="14609" xr3:uid="{00000000-0010-0000-0000-000011390000}" name="Column14596"/>
    <tableColumn id="14610" xr3:uid="{00000000-0010-0000-0000-000012390000}" name="Column14597"/>
    <tableColumn id="14611" xr3:uid="{00000000-0010-0000-0000-000013390000}" name="Column14598"/>
    <tableColumn id="14612" xr3:uid="{00000000-0010-0000-0000-000014390000}" name="Column14599"/>
    <tableColumn id="14613" xr3:uid="{00000000-0010-0000-0000-000015390000}" name="Column14600"/>
    <tableColumn id="14614" xr3:uid="{00000000-0010-0000-0000-000016390000}" name="Column14601"/>
    <tableColumn id="14615" xr3:uid="{00000000-0010-0000-0000-000017390000}" name="Column14602"/>
    <tableColumn id="14616" xr3:uid="{00000000-0010-0000-0000-000018390000}" name="Column14603"/>
    <tableColumn id="14617" xr3:uid="{00000000-0010-0000-0000-000019390000}" name="Column14604"/>
    <tableColumn id="14618" xr3:uid="{00000000-0010-0000-0000-00001A390000}" name="Column14605"/>
    <tableColumn id="14619" xr3:uid="{00000000-0010-0000-0000-00001B390000}" name="Column14606"/>
    <tableColumn id="14620" xr3:uid="{00000000-0010-0000-0000-00001C390000}" name="Column14607"/>
    <tableColumn id="14621" xr3:uid="{00000000-0010-0000-0000-00001D390000}" name="Column14608"/>
    <tableColumn id="14622" xr3:uid="{00000000-0010-0000-0000-00001E390000}" name="Column14609"/>
    <tableColumn id="14623" xr3:uid="{00000000-0010-0000-0000-00001F390000}" name="Column14610"/>
    <tableColumn id="14624" xr3:uid="{00000000-0010-0000-0000-000020390000}" name="Column14611"/>
    <tableColumn id="14625" xr3:uid="{00000000-0010-0000-0000-000021390000}" name="Column14612"/>
    <tableColumn id="14626" xr3:uid="{00000000-0010-0000-0000-000022390000}" name="Column14613"/>
    <tableColumn id="14627" xr3:uid="{00000000-0010-0000-0000-000023390000}" name="Column14614"/>
    <tableColumn id="14628" xr3:uid="{00000000-0010-0000-0000-000024390000}" name="Column14615"/>
    <tableColumn id="14629" xr3:uid="{00000000-0010-0000-0000-000025390000}" name="Column14616"/>
    <tableColumn id="14630" xr3:uid="{00000000-0010-0000-0000-000026390000}" name="Column14617"/>
    <tableColumn id="14631" xr3:uid="{00000000-0010-0000-0000-000027390000}" name="Column14618"/>
    <tableColumn id="14632" xr3:uid="{00000000-0010-0000-0000-000028390000}" name="Column14619"/>
    <tableColumn id="14633" xr3:uid="{00000000-0010-0000-0000-000029390000}" name="Column14620"/>
    <tableColumn id="14634" xr3:uid="{00000000-0010-0000-0000-00002A390000}" name="Column14621"/>
    <tableColumn id="14635" xr3:uid="{00000000-0010-0000-0000-00002B390000}" name="Column14622"/>
    <tableColumn id="14636" xr3:uid="{00000000-0010-0000-0000-00002C390000}" name="Column14623"/>
    <tableColumn id="14637" xr3:uid="{00000000-0010-0000-0000-00002D390000}" name="Column14624"/>
    <tableColumn id="14638" xr3:uid="{00000000-0010-0000-0000-00002E390000}" name="Column14625"/>
    <tableColumn id="14639" xr3:uid="{00000000-0010-0000-0000-00002F390000}" name="Column14626"/>
    <tableColumn id="14640" xr3:uid="{00000000-0010-0000-0000-000030390000}" name="Column14627"/>
    <tableColumn id="14641" xr3:uid="{00000000-0010-0000-0000-000031390000}" name="Column14628"/>
    <tableColumn id="14642" xr3:uid="{00000000-0010-0000-0000-000032390000}" name="Column14629"/>
    <tableColumn id="14643" xr3:uid="{00000000-0010-0000-0000-000033390000}" name="Column14630"/>
    <tableColumn id="14644" xr3:uid="{00000000-0010-0000-0000-000034390000}" name="Column14631"/>
    <tableColumn id="14645" xr3:uid="{00000000-0010-0000-0000-000035390000}" name="Column14632"/>
    <tableColumn id="14646" xr3:uid="{00000000-0010-0000-0000-000036390000}" name="Column14633"/>
    <tableColumn id="14647" xr3:uid="{00000000-0010-0000-0000-000037390000}" name="Column14634"/>
    <tableColumn id="14648" xr3:uid="{00000000-0010-0000-0000-000038390000}" name="Column14635"/>
    <tableColumn id="14649" xr3:uid="{00000000-0010-0000-0000-000039390000}" name="Column14636"/>
    <tableColumn id="14650" xr3:uid="{00000000-0010-0000-0000-00003A390000}" name="Column14637"/>
    <tableColumn id="14651" xr3:uid="{00000000-0010-0000-0000-00003B390000}" name="Column14638"/>
    <tableColumn id="14652" xr3:uid="{00000000-0010-0000-0000-00003C390000}" name="Column14639"/>
    <tableColumn id="14653" xr3:uid="{00000000-0010-0000-0000-00003D390000}" name="Column14640"/>
    <tableColumn id="14654" xr3:uid="{00000000-0010-0000-0000-00003E390000}" name="Column14641"/>
    <tableColumn id="14655" xr3:uid="{00000000-0010-0000-0000-00003F390000}" name="Column14642"/>
    <tableColumn id="14656" xr3:uid="{00000000-0010-0000-0000-000040390000}" name="Column14643"/>
    <tableColumn id="14657" xr3:uid="{00000000-0010-0000-0000-000041390000}" name="Column14644"/>
    <tableColumn id="14658" xr3:uid="{00000000-0010-0000-0000-000042390000}" name="Column14645"/>
    <tableColumn id="14659" xr3:uid="{00000000-0010-0000-0000-000043390000}" name="Column14646"/>
    <tableColumn id="14660" xr3:uid="{00000000-0010-0000-0000-000044390000}" name="Column14647"/>
    <tableColumn id="14661" xr3:uid="{00000000-0010-0000-0000-000045390000}" name="Column14648"/>
    <tableColumn id="14662" xr3:uid="{00000000-0010-0000-0000-000046390000}" name="Column14649"/>
    <tableColumn id="14663" xr3:uid="{00000000-0010-0000-0000-000047390000}" name="Column14650"/>
    <tableColumn id="14664" xr3:uid="{00000000-0010-0000-0000-000048390000}" name="Column14651"/>
    <tableColumn id="14665" xr3:uid="{00000000-0010-0000-0000-000049390000}" name="Column14652"/>
    <tableColumn id="14666" xr3:uid="{00000000-0010-0000-0000-00004A390000}" name="Column14653"/>
    <tableColumn id="14667" xr3:uid="{00000000-0010-0000-0000-00004B390000}" name="Column14654"/>
    <tableColumn id="14668" xr3:uid="{00000000-0010-0000-0000-00004C390000}" name="Column14655"/>
    <tableColumn id="14669" xr3:uid="{00000000-0010-0000-0000-00004D390000}" name="Column14656"/>
    <tableColumn id="14670" xr3:uid="{00000000-0010-0000-0000-00004E390000}" name="Column14657"/>
    <tableColumn id="14671" xr3:uid="{00000000-0010-0000-0000-00004F390000}" name="Column14658"/>
    <tableColumn id="14672" xr3:uid="{00000000-0010-0000-0000-000050390000}" name="Column14659"/>
    <tableColumn id="14673" xr3:uid="{00000000-0010-0000-0000-000051390000}" name="Column14660"/>
    <tableColumn id="14674" xr3:uid="{00000000-0010-0000-0000-000052390000}" name="Column14661"/>
    <tableColumn id="14675" xr3:uid="{00000000-0010-0000-0000-000053390000}" name="Column14662"/>
    <tableColumn id="14676" xr3:uid="{00000000-0010-0000-0000-000054390000}" name="Column14663"/>
    <tableColumn id="14677" xr3:uid="{00000000-0010-0000-0000-000055390000}" name="Column14664"/>
    <tableColumn id="14678" xr3:uid="{00000000-0010-0000-0000-000056390000}" name="Column14665"/>
    <tableColumn id="14679" xr3:uid="{00000000-0010-0000-0000-000057390000}" name="Column14666"/>
    <tableColumn id="14680" xr3:uid="{00000000-0010-0000-0000-000058390000}" name="Column14667"/>
    <tableColumn id="14681" xr3:uid="{00000000-0010-0000-0000-000059390000}" name="Column14668"/>
    <tableColumn id="14682" xr3:uid="{00000000-0010-0000-0000-00005A390000}" name="Column14669"/>
    <tableColumn id="14683" xr3:uid="{00000000-0010-0000-0000-00005B390000}" name="Column14670"/>
    <tableColumn id="14684" xr3:uid="{00000000-0010-0000-0000-00005C390000}" name="Column14671"/>
    <tableColumn id="14685" xr3:uid="{00000000-0010-0000-0000-00005D390000}" name="Column14672"/>
    <tableColumn id="14686" xr3:uid="{00000000-0010-0000-0000-00005E390000}" name="Column14673"/>
    <tableColumn id="14687" xr3:uid="{00000000-0010-0000-0000-00005F390000}" name="Column14674"/>
    <tableColumn id="14688" xr3:uid="{00000000-0010-0000-0000-000060390000}" name="Column14675"/>
    <tableColumn id="14689" xr3:uid="{00000000-0010-0000-0000-000061390000}" name="Column14676"/>
    <tableColumn id="14690" xr3:uid="{00000000-0010-0000-0000-000062390000}" name="Column14677"/>
    <tableColumn id="14691" xr3:uid="{00000000-0010-0000-0000-000063390000}" name="Column14678"/>
    <tableColumn id="14692" xr3:uid="{00000000-0010-0000-0000-000064390000}" name="Column14679"/>
    <tableColumn id="14693" xr3:uid="{00000000-0010-0000-0000-000065390000}" name="Column14680"/>
    <tableColumn id="14694" xr3:uid="{00000000-0010-0000-0000-000066390000}" name="Column14681"/>
    <tableColumn id="14695" xr3:uid="{00000000-0010-0000-0000-000067390000}" name="Column14682"/>
    <tableColumn id="14696" xr3:uid="{00000000-0010-0000-0000-000068390000}" name="Column14683"/>
    <tableColumn id="14697" xr3:uid="{00000000-0010-0000-0000-000069390000}" name="Column14684"/>
    <tableColumn id="14698" xr3:uid="{00000000-0010-0000-0000-00006A390000}" name="Column14685"/>
    <tableColumn id="14699" xr3:uid="{00000000-0010-0000-0000-00006B390000}" name="Column14686"/>
    <tableColumn id="14700" xr3:uid="{00000000-0010-0000-0000-00006C390000}" name="Column14687"/>
    <tableColumn id="14701" xr3:uid="{00000000-0010-0000-0000-00006D390000}" name="Column14688"/>
    <tableColumn id="14702" xr3:uid="{00000000-0010-0000-0000-00006E390000}" name="Column14689"/>
    <tableColumn id="14703" xr3:uid="{00000000-0010-0000-0000-00006F390000}" name="Column14690"/>
    <tableColumn id="14704" xr3:uid="{00000000-0010-0000-0000-000070390000}" name="Column14691"/>
    <tableColumn id="14705" xr3:uid="{00000000-0010-0000-0000-000071390000}" name="Column14692"/>
    <tableColumn id="14706" xr3:uid="{00000000-0010-0000-0000-000072390000}" name="Column14693"/>
    <tableColumn id="14707" xr3:uid="{00000000-0010-0000-0000-000073390000}" name="Column14694"/>
    <tableColumn id="14708" xr3:uid="{00000000-0010-0000-0000-000074390000}" name="Column14695"/>
    <tableColumn id="14709" xr3:uid="{00000000-0010-0000-0000-000075390000}" name="Column14696"/>
    <tableColumn id="14710" xr3:uid="{00000000-0010-0000-0000-000076390000}" name="Column14697"/>
    <tableColumn id="14711" xr3:uid="{00000000-0010-0000-0000-000077390000}" name="Column14698"/>
    <tableColumn id="14712" xr3:uid="{00000000-0010-0000-0000-000078390000}" name="Column14699"/>
    <tableColumn id="14713" xr3:uid="{00000000-0010-0000-0000-000079390000}" name="Column14700"/>
    <tableColumn id="14714" xr3:uid="{00000000-0010-0000-0000-00007A390000}" name="Column14701"/>
    <tableColumn id="14715" xr3:uid="{00000000-0010-0000-0000-00007B390000}" name="Column14702"/>
    <tableColumn id="14716" xr3:uid="{00000000-0010-0000-0000-00007C390000}" name="Column14703"/>
    <tableColumn id="14717" xr3:uid="{00000000-0010-0000-0000-00007D390000}" name="Column14704"/>
    <tableColumn id="14718" xr3:uid="{00000000-0010-0000-0000-00007E390000}" name="Column14705"/>
    <tableColumn id="14719" xr3:uid="{00000000-0010-0000-0000-00007F390000}" name="Column14706"/>
    <tableColumn id="14720" xr3:uid="{00000000-0010-0000-0000-000080390000}" name="Column14707"/>
    <tableColumn id="14721" xr3:uid="{00000000-0010-0000-0000-000081390000}" name="Column14708"/>
    <tableColumn id="14722" xr3:uid="{00000000-0010-0000-0000-000082390000}" name="Column14709"/>
    <tableColumn id="14723" xr3:uid="{00000000-0010-0000-0000-000083390000}" name="Column14710"/>
    <tableColumn id="14724" xr3:uid="{00000000-0010-0000-0000-000084390000}" name="Column14711"/>
    <tableColumn id="14725" xr3:uid="{00000000-0010-0000-0000-000085390000}" name="Column14712"/>
    <tableColumn id="14726" xr3:uid="{00000000-0010-0000-0000-000086390000}" name="Column14713"/>
    <tableColumn id="14727" xr3:uid="{00000000-0010-0000-0000-000087390000}" name="Column14714"/>
    <tableColumn id="14728" xr3:uid="{00000000-0010-0000-0000-000088390000}" name="Column14715"/>
    <tableColumn id="14729" xr3:uid="{00000000-0010-0000-0000-000089390000}" name="Column14716"/>
    <tableColumn id="14730" xr3:uid="{00000000-0010-0000-0000-00008A390000}" name="Column14717"/>
    <tableColumn id="14731" xr3:uid="{00000000-0010-0000-0000-00008B390000}" name="Column14718"/>
    <tableColumn id="14732" xr3:uid="{00000000-0010-0000-0000-00008C390000}" name="Column14719"/>
    <tableColumn id="14733" xr3:uid="{00000000-0010-0000-0000-00008D390000}" name="Column14720"/>
    <tableColumn id="14734" xr3:uid="{00000000-0010-0000-0000-00008E390000}" name="Column14721"/>
    <tableColumn id="14735" xr3:uid="{00000000-0010-0000-0000-00008F390000}" name="Column14722"/>
    <tableColumn id="14736" xr3:uid="{00000000-0010-0000-0000-000090390000}" name="Column14723"/>
    <tableColumn id="14737" xr3:uid="{00000000-0010-0000-0000-000091390000}" name="Column14724"/>
    <tableColumn id="14738" xr3:uid="{00000000-0010-0000-0000-000092390000}" name="Column14725"/>
    <tableColumn id="14739" xr3:uid="{00000000-0010-0000-0000-000093390000}" name="Column14726"/>
    <tableColumn id="14740" xr3:uid="{00000000-0010-0000-0000-000094390000}" name="Column14727"/>
    <tableColumn id="14741" xr3:uid="{00000000-0010-0000-0000-000095390000}" name="Column14728"/>
    <tableColumn id="14742" xr3:uid="{00000000-0010-0000-0000-000096390000}" name="Column14729"/>
    <tableColumn id="14743" xr3:uid="{00000000-0010-0000-0000-000097390000}" name="Column14730"/>
    <tableColumn id="14744" xr3:uid="{00000000-0010-0000-0000-000098390000}" name="Column14731"/>
    <tableColumn id="14745" xr3:uid="{00000000-0010-0000-0000-000099390000}" name="Column14732"/>
    <tableColumn id="14746" xr3:uid="{00000000-0010-0000-0000-00009A390000}" name="Column14733"/>
    <tableColumn id="14747" xr3:uid="{00000000-0010-0000-0000-00009B390000}" name="Column14734"/>
    <tableColumn id="14748" xr3:uid="{00000000-0010-0000-0000-00009C390000}" name="Column14735"/>
    <tableColumn id="14749" xr3:uid="{00000000-0010-0000-0000-00009D390000}" name="Column14736"/>
    <tableColumn id="14750" xr3:uid="{00000000-0010-0000-0000-00009E390000}" name="Column14737"/>
    <tableColumn id="14751" xr3:uid="{00000000-0010-0000-0000-00009F390000}" name="Column14738"/>
    <tableColumn id="14752" xr3:uid="{00000000-0010-0000-0000-0000A0390000}" name="Column14739"/>
    <tableColumn id="14753" xr3:uid="{00000000-0010-0000-0000-0000A1390000}" name="Column14740"/>
    <tableColumn id="14754" xr3:uid="{00000000-0010-0000-0000-0000A2390000}" name="Column14741"/>
    <tableColumn id="14755" xr3:uid="{00000000-0010-0000-0000-0000A3390000}" name="Column14742"/>
    <tableColumn id="14756" xr3:uid="{00000000-0010-0000-0000-0000A4390000}" name="Column14743"/>
    <tableColumn id="14757" xr3:uid="{00000000-0010-0000-0000-0000A5390000}" name="Column14744"/>
    <tableColumn id="14758" xr3:uid="{00000000-0010-0000-0000-0000A6390000}" name="Column14745"/>
    <tableColumn id="14759" xr3:uid="{00000000-0010-0000-0000-0000A7390000}" name="Column14746"/>
    <tableColumn id="14760" xr3:uid="{00000000-0010-0000-0000-0000A8390000}" name="Column14747"/>
    <tableColumn id="14761" xr3:uid="{00000000-0010-0000-0000-0000A9390000}" name="Column14748"/>
    <tableColumn id="14762" xr3:uid="{00000000-0010-0000-0000-0000AA390000}" name="Column14749"/>
    <tableColumn id="14763" xr3:uid="{00000000-0010-0000-0000-0000AB390000}" name="Column14750"/>
    <tableColumn id="14764" xr3:uid="{00000000-0010-0000-0000-0000AC390000}" name="Column14751"/>
    <tableColumn id="14765" xr3:uid="{00000000-0010-0000-0000-0000AD390000}" name="Column14752"/>
    <tableColumn id="14766" xr3:uid="{00000000-0010-0000-0000-0000AE390000}" name="Column14753"/>
    <tableColumn id="14767" xr3:uid="{00000000-0010-0000-0000-0000AF390000}" name="Column14754"/>
    <tableColumn id="14768" xr3:uid="{00000000-0010-0000-0000-0000B0390000}" name="Column14755"/>
    <tableColumn id="14769" xr3:uid="{00000000-0010-0000-0000-0000B1390000}" name="Column14756"/>
    <tableColumn id="14770" xr3:uid="{00000000-0010-0000-0000-0000B2390000}" name="Column14757"/>
    <tableColumn id="14771" xr3:uid="{00000000-0010-0000-0000-0000B3390000}" name="Column14758"/>
    <tableColumn id="14772" xr3:uid="{00000000-0010-0000-0000-0000B4390000}" name="Column14759"/>
    <tableColumn id="14773" xr3:uid="{00000000-0010-0000-0000-0000B5390000}" name="Column14760"/>
    <tableColumn id="14774" xr3:uid="{00000000-0010-0000-0000-0000B6390000}" name="Column14761"/>
    <tableColumn id="14775" xr3:uid="{00000000-0010-0000-0000-0000B7390000}" name="Column14762"/>
    <tableColumn id="14776" xr3:uid="{00000000-0010-0000-0000-0000B8390000}" name="Column14763"/>
    <tableColumn id="14777" xr3:uid="{00000000-0010-0000-0000-0000B9390000}" name="Column14764"/>
    <tableColumn id="14778" xr3:uid="{00000000-0010-0000-0000-0000BA390000}" name="Column14765"/>
    <tableColumn id="14779" xr3:uid="{00000000-0010-0000-0000-0000BB390000}" name="Column14766"/>
    <tableColumn id="14780" xr3:uid="{00000000-0010-0000-0000-0000BC390000}" name="Column14767"/>
    <tableColumn id="14781" xr3:uid="{00000000-0010-0000-0000-0000BD390000}" name="Column14768"/>
    <tableColumn id="14782" xr3:uid="{00000000-0010-0000-0000-0000BE390000}" name="Column14769"/>
    <tableColumn id="14783" xr3:uid="{00000000-0010-0000-0000-0000BF390000}" name="Column14770"/>
    <tableColumn id="14784" xr3:uid="{00000000-0010-0000-0000-0000C0390000}" name="Column14771"/>
    <tableColumn id="14785" xr3:uid="{00000000-0010-0000-0000-0000C1390000}" name="Column14772"/>
    <tableColumn id="14786" xr3:uid="{00000000-0010-0000-0000-0000C2390000}" name="Column14773"/>
    <tableColumn id="14787" xr3:uid="{00000000-0010-0000-0000-0000C3390000}" name="Column14774"/>
    <tableColumn id="14788" xr3:uid="{00000000-0010-0000-0000-0000C4390000}" name="Column14775"/>
    <tableColumn id="14789" xr3:uid="{00000000-0010-0000-0000-0000C5390000}" name="Column14776"/>
    <tableColumn id="14790" xr3:uid="{00000000-0010-0000-0000-0000C6390000}" name="Column14777"/>
    <tableColumn id="14791" xr3:uid="{00000000-0010-0000-0000-0000C7390000}" name="Column14778"/>
    <tableColumn id="14792" xr3:uid="{00000000-0010-0000-0000-0000C8390000}" name="Column14779"/>
    <tableColumn id="14793" xr3:uid="{00000000-0010-0000-0000-0000C9390000}" name="Column14780"/>
    <tableColumn id="14794" xr3:uid="{00000000-0010-0000-0000-0000CA390000}" name="Column14781"/>
    <tableColumn id="14795" xr3:uid="{00000000-0010-0000-0000-0000CB390000}" name="Column14782"/>
    <tableColumn id="14796" xr3:uid="{00000000-0010-0000-0000-0000CC390000}" name="Column14783"/>
    <tableColumn id="14797" xr3:uid="{00000000-0010-0000-0000-0000CD390000}" name="Column14784"/>
    <tableColumn id="14798" xr3:uid="{00000000-0010-0000-0000-0000CE390000}" name="Column14785"/>
    <tableColumn id="14799" xr3:uid="{00000000-0010-0000-0000-0000CF390000}" name="Column14786"/>
    <tableColumn id="14800" xr3:uid="{00000000-0010-0000-0000-0000D0390000}" name="Column14787"/>
    <tableColumn id="14801" xr3:uid="{00000000-0010-0000-0000-0000D1390000}" name="Column14788"/>
    <tableColumn id="14802" xr3:uid="{00000000-0010-0000-0000-0000D2390000}" name="Column14789"/>
    <tableColumn id="14803" xr3:uid="{00000000-0010-0000-0000-0000D3390000}" name="Column14790"/>
    <tableColumn id="14804" xr3:uid="{00000000-0010-0000-0000-0000D4390000}" name="Column14791"/>
    <tableColumn id="14805" xr3:uid="{00000000-0010-0000-0000-0000D5390000}" name="Column14792"/>
    <tableColumn id="14806" xr3:uid="{00000000-0010-0000-0000-0000D6390000}" name="Column14793"/>
    <tableColumn id="14807" xr3:uid="{00000000-0010-0000-0000-0000D7390000}" name="Column14794"/>
    <tableColumn id="14808" xr3:uid="{00000000-0010-0000-0000-0000D8390000}" name="Column14795"/>
    <tableColumn id="14809" xr3:uid="{00000000-0010-0000-0000-0000D9390000}" name="Column14796"/>
    <tableColumn id="14810" xr3:uid="{00000000-0010-0000-0000-0000DA390000}" name="Column14797"/>
    <tableColumn id="14811" xr3:uid="{00000000-0010-0000-0000-0000DB390000}" name="Column14798"/>
    <tableColumn id="14812" xr3:uid="{00000000-0010-0000-0000-0000DC390000}" name="Column14799"/>
    <tableColumn id="14813" xr3:uid="{00000000-0010-0000-0000-0000DD390000}" name="Column14800"/>
    <tableColumn id="14814" xr3:uid="{00000000-0010-0000-0000-0000DE390000}" name="Column14801"/>
    <tableColumn id="14815" xr3:uid="{00000000-0010-0000-0000-0000DF390000}" name="Column14802"/>
    <tableColumn id="14816" xr3:uid="{00000000-0010-0000-0000-0000E0390000}" name="Column14803"/>
    <tableColumn id="14817" xr3:uid="{00000000-0010-0000-0000-0000E1390000}" name="Column14804"/>
    <tableColumn id="14818" xr3:uid="{00000000-0010-0000-0000-0000E2390000}" name="Column14805"/>
    <tableColumn id="14819" xr3:uid="{00000000-0010-0000-0000-0000E3390000}" name="Column14806"/>
    <tableColumn id="14820" xr3:uid="{00000000-0010-0000-0000-0000E4390000}" name="Column14807"/>
    <tableColumn id="14821" xr3:uid="{00000000-0010-0000-0000-0000E5390000}" name="Column14808"/>
    <tableColumn id="14822" xr3:uid="{00000000-0010-0000-0000-0000E6390000}" name="Column14809"/>
    <tableColumn id="14823" xr3:uid="{00000000-0010-0000-0000-0000E7390000}" name="Column14810"/>
    <tableColumn id="14824" xr3:uid="{00000000-0010-0000-0000-0000E8390000}" name="Column14811"/>
    <tableColumn id="14825" xr3:uid="{00000000-0010-0000-0000-0000E9390000}" name="Column14812"/>
    <tableColumn id="14826" xr3:uid="{00000000-0010-0000-0000-0000EA390000}" name="Column14813"/>
    <tableColumn id="14827" xr3:uid="{00000000-0010-0000-0000-0000EB390000}" name="Column14814"/>
    <tableColumn id="14828" xr3:uid="{00000000-0010-0000-0000-0000EC390000}" name="Column14815"/>
    <tableColumn id="14829" xr3:uid="{00000000-0010-0000-0000-0000ED390000}" name="Column14816"/>
    <tableColumn id="14830" xr3:uid="{00000000-0010-0000-0000-0000EE390000}" name="Column14817"/>
    <tableColumn id="14831" xr3:uid="{00000000-0010-0000-0000-0000EF390000}" name="Column14818"/>
    <tableColumn id="14832" xr3:uid="{00000000-0010-0000-0000-0000F0390000}" name="Column14819"/>
    <tableColumn id="14833" xr3:uid="{00000000-0010-0000-0000-0000F1390000}" name="Column14820"/>
    <tableColumn id="14834" xr3:uid="{00000000-0010-0000-0000-0000F2390000}" name="Column14821"/>
    <tableColumn id="14835" xr3:uid="{00000000-0010-0000-0000-0000F3390000}" name="Column14822"/>
    <tableColumn id="14836" xr3:uid="{00000000-0010-0000-0000-0000F4390000}" name="Column14823"/>
    <tableColumn id="14837" xr3:uid="{00000000-0010-0000-0000-0000F5390000}" name="Column14824"/>
    <tableColumn id="14838" xr3:uid="{00000000-0010-0000-0000-0000F6390000}" name="Column14825"/>
    <tableColumn id="14839" xr3:uid="{00000000-0010-0000-0000-0000F7390000}" name="Column14826"/>
    <tableColumn id="14840" xr3:uid="{00000000-0010-0000-0000-0000F8390000}" name="Column14827"/>
    <tableColumn id="14841" xr3:uid="{00000000-0010-0000-0000-0000F9390000}" name="Column14828"/>
    <tableColumn id="14842" xr3:uid="{00000000-0010-0000-0000-0000FA390000}" name="Column14829"/>
    <tableColumn id="14843" xr3:uid="{00000000-0010-0000-0000-0000FB390000}" name="Column14830"/>
    <tableColumn id="14844" xr3:uid="{00000000-0010-0000-0000-0000FC390000}" name="Column14831"/>
    <tableColumn id="14845" xr3:uid="{00000000-0010-0000-0000-0000FD390000}" name="Column14832"/>
    <tableColumn id="14846" xr3:uid="{00000000-0010-0000-0000-0000FE390000}" name="Column14833"/>
    <tableColumn id="14847" xr3:uid="{00000000-0010-0000-0000-0000FF390000}" name="Column14834"/>
    <tableColumn id="14848" xr3:uid="{00000000-0010-0000-0000-0000003A0000}" name="Column14835"/>
    <tableColumn id="14849" xr3:uid="{00000000-0010-0000-0000-0000013A0000}" name="Column14836"/>
    <tableColumn id="14850" xr3:uid="{00000000-0010-0000-0000-0000023A0000}" name="Column14837"/>
    <tableColumn id="14851" xr3:uid="{00000000-0010-0000-0000-0000033A0000}" name="Column14838"/>
    <tableColumn id="14852" xr3:uid="{00000000-0010-0000-0000-0000043A0000}" name="Column14839"/>
    <tableColumn id="14853" xr3:uid="{00000000-0010-0000-0000-0000053A0000}" name="Column14840"/>
    <tableColumn id="14854" xr3:uid="{00000000-0010-0000-0000-0000063A0000}" name="Column14841"/>
    <tableColumn id="14855" xr3:uid="{00000000-0010-0000-0000-0000073A0000}" name="Column14842"/>
    <tableColumn id="14856" xr3:uid="{00000000-0010-0000-0000-0000083A0000}" name="Column14843"/>
    <tableColumn id="14857" xr3:uid="{00000000-0010-0000-0000-0000093A0000}" name="Column14844"/>
    <tableColumn id="14858" xr3:uid="{00000000-0010-0000-0000-00000A3A0000}" name="Column14845"/>
    <tableColumn id="14859" xr3:uid="{00000000-0010-0000-0000-00000B3A0000}" name="Column14846"/>
    <tableColumn id="14860" xr3:uid="{00000000-0010-0000-0000-00000C3A0000}" name="Column14847"/>
    <tableColumn id="14861" xr3:uid="{00000000-0010-0000-0000-00000D3A0000}" name="Column14848"/>
    <tableColumn id="14862" xr3:uid="{00000000-0010-0000-0000-00000E3A0000}" name="Column14849"/>
    <tableColumn id="14863" xr3:uid="{00000000-0010-0000-0000-00000F3A0000}" name="Column14850"/>
    <tableColumn id="14864" xr3:uid="{00000000-0010-0000-0000-0000103A0000}" name="Column14851"/>
    <tableColumn id="14865" xr3:uid="{00000000-0010-0000-0000-0000113A0000}" name="Column14852"/>
    <tableColumn id="14866" xr3:uid="{00000000-0010-0000-0000-0000123A0000}" name="Column14853"/>
    <tableColumn id="14867" xr3:uid="{00000000-0010-0000-0000-0000133A0000}" name="Column14854"/>
    <tableColumn id="14868" xr3:uid="{00000000-0010-0000-0000-0000143A0000}" name="Column14855"/>
    <tableColumn id="14869" xr3:uid="{00000000-0010-0000-0000-0000153A0000}" name="Column14856"/>
    <tableColumn id="14870" xr3:uid="{00000000-0010-0000-0000-0000163A0000}" name="Column14857"/>
    <tableColumn id="14871" xr3:uid="{00000000-0010-0000-0000-0000173A0000}" name="Column14858"/>
    <tableColumn id="14872" xr3:uid="{00000000-0010-0000-0000-0000183A0000}" name="Column14859"/>
    <tableColumn id="14873" xr3:uid="{00000000-0010-0000-0000-0000193A0000}" name="Column14860"/>
    <tableColumn id="14874" xr3:uid="{00000000-0010-0000-0000-00001A3A0000}" name="Column14861"/>
    <tableColumn id="14875" xr3:uid="{00000000-0010-0000-0000-00001B3A0000}" name="Column14862"/>
    <tableColumn id="14876" xr3:uid="{00000000-0010-0000-0000-00001C3A0000}" name="Column14863"/>
    <tableColumn id="14877" xr3:uid="{00000000-0010-0000-0000-00001D3A0000}" name="Column14864"/>
    <tableColumn id="14878" xr3:uid="{00000000-0010-0000-0000-00001E3A0000}" name="Column14865"/>
    <tableColumn id="14879" xr3:uid="{00000000-0010-0000-0000-00001F3A0000}" name="Column14866"/>
    <tableColumn id="14880" xr3:uid="{00000000-0010-0000-0000-0000203A0000}" name="Column14867"/>
    <tableColumn id="14881" xr3:uid="{00000000-0010-0000-0000-0000213A0000}" name="Column14868"/>
    <tableColumn id="14882" xr3:uid="{00000000-0010-0000-0000-0000223A0000}" name="Column14869"/>
    <tableColumn id="14883" xr3:uid="{00000000-0010-0000-0000-0000233A0000}" name="Column14870"/>
    <tableColumn id="14884" xr3:uid="{00000000-0010-0000-0000-0000243A0000}" name="Column14871"/>
    <tableColumn id="14885" xr3:uid="{00000000-0010-0000-0000-0000253A0000}" name="Column14872"/>
    <tableColumn id="14886" xr3:uid="{00000000-0010-0000-0000-0000263A0000}" name="Column14873"/>
    <tableColumn id="14887" xr3:uid="{00000000-0010-0000-0000-0000273A0000}" name="Column14874"/>
    <tableColumn id="14888" xr3:uid="{00000000-0010-0000-0000-0000283A0000}" name="Column14875"/>
    <tableColumn id="14889" xr3:uid="{00000000-0010-0000-0000-0000293A0000}" name="Column14876"/>
    <tableColumn id="14890" xr3:uid="{00000000-0010-0000-0000-00002A3A0000}" name="Column14877"/>
    <tableColumn id="14891" xr3:uid="{00000000-0010-0000-0000-00002B3A0000}" name="Column14878"/>
    <tableColumn id="14892" xr3:uid="{00000000-0010-0000-0000-00002C3A0000}" name="Column14879"/>
    <tableColumn id="14893" xr3:uid="{00000000-0010-0000-0000-00002D3A0000}" name="Column14880"/>
    <tableColumn id="14894" xr3:uid="{00000000-0010-0000-0000-00002E3A0000}" name="Column14881"/>
    <tableColumn id="14895" xr3:uid="{00000000-0010-0000-0000-00002F3A0000}" name="Column14882"/>
    <tableColumn id="14896" xr3:uid="{00000000-0010-0000-0000-0000303A0000}" name="Column14883"/>
    <tableColumn id="14897" xr3:uid="{00000000-0010-0000-0000-0000313A0000}" name="Column14884"/>
    <tableColumn id="14898" xr3:uid="{00000000-0010-0000-0000-0000323A0000}" name="Column14885"/>
    <tableColumn id="14899" xr3:uid="{00000000-0010-0000-0000-0000333A0000}" name="Column14886"/>
    <tableColumn id="14900" xr3:uid="{00000000-0010-0000-0000-0000343A0000}" name="Column14887"/>
    <tableColumn id="14901" xr3:uid="{00000000-0010-0000-0000-0000353A0000}" name="Column14888"/>
    <tableColumn id="14902" xr3:uid="{00000000-0010-0000-0000-0000363A0000}" name="Column14889"/>
    <tableColumn id="14903" xr3:uid="{00000000-0010-0000-0000-0000373A0000}" name="Column14890"/>
    <tableColumn id="14904" xr3:uid="{00000000-0010-0000-0000-0000383A0000}" name="Column14891"/>
    <tableColumn id="14905" xr3:uid="{00000000-0010-0000-0000-0000393A0000}" name="Column14892"/>
    <tableColumn id="14906" xr3:uid="{00000000-0010-0000-0000-00003A3A0000}" name="Column14893"/>
    <tableColumn id="14907" xr3:uid="{00000000-0010-0000-0000-00003B3A0000}" name="Column14894"/>
    <tableColumn id="14908" xr3:uid="{00000000-0010-0000-0000-00003C3A0000}" name="Column14895"/>
    <tableColumn id="14909" xr3:uid="{00000000-0010-0000-0000-00003D3A0000}" name="Column14896"/>
    <tableColumn id="14910" xr3:uid="{00000000-0010-0000-0000-00003E3A0000}" name="Column14897"/>
    <tableColumn id="14911" xr3:uid="{00000000-0010-0000-0000-00003F3A0000}" name="Column14898"/>
    <tableColumn id="14912" xr3:uid="{00000000-0010-0000-0000-0000403A0000}" name="Column14899"/>
    <tableColumn id="14913" xr3:uid="{00000000-0010-0000-0000-0000413A0000}" name="Column14900"/>
    <tableColumn id="14914" xr3:uid="{00000000-0010-0000-0000-0000423A0000}" name="Column14901"/>
    <tableColumn id="14915" xr3:uid="{00000000-0010-0000-0000-0000433A0000}" name="Column14902"/>
    <tableColumn id="14916" xr3:uid="{00000000-0010-0000-0000-0000443A0000}" name="Column14903"/>
    <tableColumn id="14917" xr3:uid="{00000000-0010-0000-0000-0000453A0000}" name="Column14904"/>
    <tableColumn id="14918" xr3:uid="{00000000-0010-0000-0000-0000463A0000}" name="Column14905"/>
    <tableColumn id="14919" xr3:uid="{00000000-0010-0000-0000-0000473A0000}" name="Column14906"/>
    <tableColumn id="14920" xr3:uid="{00000000-0010-0000-0000-0000483A0000}" name="Column14907"/>
    <tableColumn id="14921" xr3:uid="{00000000-0010-0000-0000-0000493A0000}" name="Column14908"/>
    <tableColumn id="14922" xr3:uid="{00000000-0010-0000-0000-00004A3A0000}" name="Column14909"/>
    <tableColumn id="14923" xr3:uid="{00000000-0010-0000-0000-00004B3A0000}" name="Column14910"/>
    <tableColumn id="14924" xr3:uid="{00000000-0010-0000-0000-00004C3A0000}" name="Column14911"/>
    <tableColumn id="14925" xr3:uid="{00000000-0010-0000-0000-00004D3A0000}" name="Column14912"/>
    <tableColumn id="14926" xr3:uid="{00000000-0010-0000-0000-00004E3A0000}" name="Column14913"/>
    <tableColumn id="14927" xr3:uid="{00000000-0010-0000-0000-00004F3A0000}" name="Column14914"/>
    <tableColumn id="14928" xr3:uid="{00000000-0010-0000-0000-0000503A0000}" name="Column14915"/>
    <tableColumn id="14929" xr3:uid="{00000000-0010-0000-0000-0000513A0000}" name="Column14916"/>
    <tableColumn id="14930" xr3:uid="{00000000-0010-0000-0000-0000523A0000}" name="Column14917"/>
    <tableColumn id="14931" xr3:uid="{00000000-0010-0000-0000-0000533A0000}" name="Column14918"/>
    <tableColumn id="14932" xr3:uid="{00000000-0010-0000-0000-0000543A0000}" name="Column14919"/>
    <tableColumn id="14933" xr3:uid="{00000000-0010-0000-0000-0000553A0000}" name="Column14920"/>
    <tableColumn id="14934" xr3:uid="{00000000-0010-0000-0000-0000563A0000}" name="Column14921"/>
    <tableColumn id="14935" xr3:uid="{00000000-0010-0000-0000-0000573A0000}" name="Column14922"/>
    <tableColumn id="14936" xr3:uid="{00000000-0010-0000-0000-0000583A0000}" name="Column14923"/>
    <tableColumn id="14937" xr3:uid="{00000000-0010-0000-0000-0000593A0000}" name="Column14924"/>
    <tableColumn id="14938" xr3:uid="{00000000-0010-0000-0000-00005A3A0000}" name="Column14925"/>
    <tableColumn id="14939" xr3:uid="{00000000-0010-0000-0000-00005B3A0000}" name="Column14926"/>
    <tableColumn id="14940" xr3:uid="{00000000-0010-0000-0000-00005C3A0000}" name="Column14927"/>
    <tableColumn id="14941" xr3:uid="{00000000-0010-0000-0000-00005D3A0000}" name="Column14928"/>
    <tableColumn id="14942" xr3:uid="{00000000-0010-0000-0000-00005E3A0000}" name="Column14929"/>
    <tableColumn id="14943" xr3:uid="{00000000-0010-0000-0000-00005F3A0000}" name="Column14930"/>
    <tableColumn id="14944" xr3:uid="{00000000-0010-0000-0000-0000603A0000}" name="Column14931"/>
    <tableColumn id="14945" xr3:uid="{00000000-0010-0000-0000-0000613A0000}" name="Column14932"/>
    <tableColumn id="14946" xr3:uid="{00000000-0010-0000-0000-0000623A0000}" name="Column14933"/>
    <tableColumn id="14947" xr3:uid="{00000000-0010-0000-0000-0000633A0000}" name="Column14934"/>
    <tableColumn id="14948" xr3:uid="{00000000-0010-0000-0000-0000643A0000}" name="Column14935"/>
    <tableColumn id="14949" xr3:uid="{00000000-0010-0000-0000-0000653A0000}" name="Column14936"/>
    <tableColumn id="14950" xr3:uid="{00000000-0010-0000-0000-0000663A0000}" name="Column14937"/>
    <tableColumn id="14951" xr3:uid="{00000000-0010-0000-0000-0000673A0000}" name="Column14938"/>
    <tableColumn id="14952" xr3:uid="{00000000-0010-0000-0000-0000683A0000}" name="Column14939"/>
    <tableColumn id="14953" xr3:uid="{00000000-0010-0000-0000-0000693A0000}" name="Column14940"/>
    <tableColumn id="14954" xr3:uid="{00000000-0010-0000-0000-00006A3A0000}" name="Column14941"/>
    <tableColumn id="14955" xr3:uid="{00000000-0010-0000-0000-00006B3A0000}" name="Column14942"/>
    <tableColumn id="14956" xr3:uid="{00000000-0010-0000-0000-00006C3A0000}" name="Column14943"/>
    <tableColumn id="14957" xr3:uid="{00000000-0010-0000-0000-00006D3A0000}" name="Column14944"/>
    <tableColumn id="14958" xr3:uid="{00000000-0010-0000-0000-00006E3A0000}" name="Column14945"/>
    <tableColumn id="14959" xr3:uid="{00000000-0010-0000-0000-00006F3A0000}" name="Column14946"/>
    <tableColumn id="14960" xr3:uid="{00000000-0010-0000-0000-0000703A0000}" name="Column14947"/>
    <tableColumn id="14961" xr3:uid="{00000000-0010-0000-0000-0000713A0000}" name="Column14948"/>
    <tableColumn id="14962" xr3:uid="{00000000-0010-0000-0000-0000723A0000}" name="Column14949"/>
    <tableColumn id="14963" xr3:uid="{00000000-0010-0000-0000-0000733A0000}" name="Column14950"/>
    <tableColumn id="14964" xr3:uid="{00000000-0010-0000-0000-0000743A0000}" name="Column14951"/>
    <tableColumn id="14965" xr3:uid="{00000000-0010-0000-0000-0000753A0000}" name="Column14952"/>
    <tableColumn id="14966" xr3:uid="{00000000-0010-0000-0000-0000763A0000}" name="Column14953"/>
    <tableColumn id="14967" xr3:uid="{00000000-0010-0000-0000-0000773A0000}" name="Column14954"/>
    <tableColumn id="14968" xr3:uid="{00000000-0010-0000-0000-0000783A0000}" name="Column14955"/>
    <tableColumn id="14969" xr3:uid="{00000000-0010-0000-0000-0000793A0000}" name="Column14956"/>
    <tableColumn id="14970" xr3:uid="{00000000-0010-0000-0000-00007A3A0000}" name="Column14957"/>
    <tableColumn id="14971" xr3:uid="{00000000-0010-0000-0000-00007B3A0000}" name="Column14958"/>
    <tableColumn id="14972" xr3:uid="{00000000-0010-0000-0000-00007C3A0000}" name="Column14959"/>
    <tableColumn id="14973" xr3:uid="{00000000-0010-0000-0000-00007D3A0000}" name="Column14960"/>
    <tableColumn id="14974" xr3:uid="{00000000-0010-0000-0000-00007E3A0000}" name="Column14961"/>
    <tableColumn id="14975" xr3:uid="{00000000-0010-0000-0000-00007F3A0000}" name="Column14962"/>
    <tableColumn id="14976" xr3:uid="{00000000-0010-0000-0000-0000803A0000}" name="Column14963"/>
    <tableColumn id="14977" xr3:uid="{00000000-0010-0000-0000-0000813A0000}" name="Column14964"/>
    <tableColumn id="14978" xr3:uid="{00000000-0010-0000-0000-0000823A0000}" name="Column14965"/>
    <tableColumn id="14979" xr3:uid="{00000000-0010-0000-0000-0000833A0000}" name="Column14966"/>
    <tableColumn id="14980" xr3:uid="{00000000-0010-0000-0000-0000843A0000}" name="Column14967"/>
    <tableColumn id="14981" xr3:uid="{00000000-0010-0000-0000-0000853A0000}" name="Column14968"/>
    <tableColumn id="14982" xr3:uid="{00000000-0010-0000-0000-0000863A0000}" name="Column14969"/>
    <tableColumn id="14983" xr3:uid="{00000000-0010-0000-0000-0000873A0000}" name="Column14970"/>
    <tableColumn id="14984" xr3:uid="{00000000-0010-0000-0000-0000883A0000}" name="Column14971"/>
    <tableColumn id="14985" xr3:uid="{00000000-0010-0000-0000-0000893A0000}" name="Column14972"/>
    <tableColumn id="14986" xr3:uid="{00000000-0010-0000-0000-00008A3A0000}" name="Column14973"/>
    <tableColumn id="14987" xr3:uid="{00000000-0010-0000-0000-00008B3A0000}" name="Column14974"/>
    <tableColumn id="14988" xr3:uid="{00000000-0010-0000-0000-00008C3A0000}" name="Column14975"/>
    <tableColumn id="14989" xr3:uid="{00000000-0010-0000-0000-00008D3A0000}" name="Column14976"/>
    <tableColumn id="14990" xr3:uid="{00000000-0010-0000-0000-00008E3A0000}" name="Column14977"/>
    <tableColumn id="14991" xr3:uid="{00000000-0010-0000-0000-00008F3A0000}" name="Column14978"/>
    <tableColumn id="14992" xr3:uid="{00000000-0010-0000-0000-0000903A0000}" name="Column14979"/>
    <tableColumn id="14993" xr3:uid="{00000000-0010-0000-0000-0000913A0000}" name="Column14980"/>
    <tableColumn id="14994" xr3:uid="{00000000-0010-0000-0000-0000923A0000}" name="Column14981"/>
    <tableColumn id="14995" xr3:uid="{00000000-0010-0000-0000-0000933A0000}" name="Column14982"/>
    <tableColumn id="14996" xr3:uid="{00000000-0010-0000-0000-0000943A0000}" name="Column14983"/>
    <tableColumn id="14997" xr3:uid="{00000000-0010-0000-0000-0000953A0000}" name="Column14984"/>
    <tableColumn id="14998" xr3:uid="{00000000-0010-0000-0000-0000963A0000}" name="Column14985"/>
    <tableColumn id="14999" xr3:uid="{00000000-0010-0000-0000-0000973A0000}" name="Column14986"/>
    <tableColumn id="15000" xr3:uid="{00000000-0010-0000-0000-0000983A0000}" name="Column14987"/>
    <tableColumn id="15001" xr3:uid="{00000000-0010-0000-0000-0000993A0000}" name="Column14988"/>
    <tableColumn id="15002" xr3:uid="{00000000-0010-0000-0000-00009A3A0000}" name="Column14989"/>
    <tableColumn id="15003" xr3:uid="{00000000-0010-0000-0000-00009B3A0000}" name="Column14990"/>
    <tableColumn id="15004" xr3:uid="{00000000-0010-0000-0000-00009C3A0000}" name="Column14991"/>
    <tableColumn id="15005" xr3:uid="{00000000-0010-0000-0000-00009D3A0000}" name="Column14992"/>
    <tableColumn id="15006" xr3:uid="{00000000-0010-0000-0000-00009E3A0000}" name="Column14993"/>
    <tableColumn id="15007" xr3:uid="{00000000-0010-0000-0000-00009F3A0000}" name="Column14994"/>
    <tableColumn id="15008" xr3:uid="{00000000-0010-0000-0000-0000A03A0000}" name="Column14995"/>
    <tableColumn id="15009" xr3:uid="{00000000-0010-0000-0000-0000A13A0000}" name="Column14996"/>
    <tableColumn id="15010" xr3:uid="{00000000-0010-0000-0000-0000A23A0000}" name="Column14997"/>
    <tableColumn id="15011" xr3:uid="{00000000-0010-0000-0000-0000A33A0000}" name="Column14998"/>
    <tableColumn id="15012" xr3:uid="{00000000-0010-0000-0000-0000A43A0000}" name="Column14999"/>
    <tableColumn id="15013" xr3:uid="{00000000-0010-0000-0000-0000A53A0000}" name="Column15000"/>
    <tableColumn id="15014" xr3:uid="{00000000-0010-0000-0000-0000A63A0000}" name="Column15001"/>
    <tableColumn id="15015" xr3:uid="{00000000-0010-0000-0000-0000A73A0000}" name="Column15002"/>
    <tableColumn id="15016" xr3:uid="{00000000-0010-0000-0000-0000A83A0000}" name="Column15003"/>
    <tableColumn id="15017" xr3:uid="{00000000-0010-0000-0000-0000A93A0000}" name="Column15004"/>
    <tableColumn id="15018" xr3:uid="{00000000-0010-0000-0000-0000AA3A0000}" name="Column15005"/>
    <tableColumn id="15019" xr3:uid="{00000000-0010-0000-0000-0000AB3A0000}" name="Column15006"/>
    <tableColumn id="15020" xr3:uid="{00000000-0010-0000-0000-0000AC3A0000}" name="Column15007"/>
    <tableColumn id="15021" xr3:uid="{00000000-0010-0000-0000-0000AD3A0000}" name="Column15008"/>
    <tableColumn id="15022" xr3:uid="{00000000-0010-0000-0000-0000AE3A0000}" name="Column15009"/>
    <tableColumn id="15023" xr3:uid="{00000000-0010-0000-0000-0000AF3A0000}" name="Column15010"/>
    <tableColumn id="15024" xr3:uid="{00000000-0010-0000-0000-0000B03A0000}" name="Column15011"/>
    <tableColumn id="15025" xr3:uid="{00000000-0010-0000-0000-0000B13A0000}" name="Column15012"/>
    <tableColumn id="15026" xr3:uid="{00000000-0010-0000-0000-0000B23A0000}" name="Column15013"/>
    <tableColumn id="15027" xr3:uid="{00000000-0010-0000-0000-0000B33A0000}" name="Column15014"/>
    <tableColumn id="15028" xr3:uid="{00000000-0010-0000-0000-0000B43A0000}" name="Column15015"/>
    <tableColumn id="15029" xr3:uid="{00000000-0010-0000-0000-0000B53A0000}" name="Column15016"/>
    <tableColumn id="15030" xr3:uid="{00000000-0010-0000-0000-0000B63A0000}" name="Column15017"/>
    <tableColumn id="15031" xr3:uid="{00000000-0010-0000-0000-0000B73A0000}" name="Column15018"/>
    <tableColumn id="15032" xr3:uid="{00000000-0010-0000-0000-0000B83A0000}" name="Column15019"/>
    <tableColumn id="15033" xr3:uid="{00000000-0010-0000-0000-0000B93A0000}" name="Column15020"/>
    <tableColumn id="15034" xr3:uid="{00000000-0010-0000-0000-0000BA3A0000}" name="Column15021"/>
    <tableColumn id="15035" xr3:uid="{00000000-0010-0000-0000-0000BB3A0000}" name="Column15022"/>
    <tableColumn id="15036" xr3:uid="{00000000-0010-0000-0000-0000BC3A0000}" name="Column15023"/>
    <tableColumn id="15037" xr3:uid="{00000000-0010-0000-0000-0000BD3A0000}" name="Column15024"/>
    <tableColumn id="15038" xr3:uid="{00000000-0010-0000-0000-0000BE3A0000}" name="Column15025"/>
    <tableColumn id="15039" xr3:uid="{00000000-0010-0000-0000-0000BF3A0000}" name="Column15026"/>
    <tableColumn id="15040" xr3:uid="{00000000-0010-0000-0000-0000C03A0000}" name="Column15027"/>
    <tableColumn id="15041" xr3:uid="{00000000-0010-0000-0000-0000C13A0000}" name="Column15028"/>
    <tableColumn id="15042" xr3:uid="{00000000-0010-0000-0000-0000C23A0000}" name="Column15029"/>
    <tableColumn id="15043" xr3:uid="{00000000-0010-0000-0000-0000C33A0000}" name="Column15030"/>
    <tableColumn id="15044" xr3:uid="{00000000-0010-0000-0000-0000C43A0000}" name="Column15031"/>
    <tableColumn id="15045" xr3:uid="{00000000-0010-0000-0000-0000C53A0000}" name="Column15032"/>
    <tableColumn id="15046" xr3:uid="{00000000-0010-0000-0000-0000C63A0000}" name="Column15033"/>
    <tableColumn id="15047" xr3:uid="{00000000-0010-0000-0000-0000C73A0000}" name="Column15034"/>
    <tableColumn id="15048" xr3:uid="{00000000-0010-0000-0000-0000C83A0000}" name="Column15035"/>
    <tableColumn id="15049" xr3:uid="{00000000-0010-0000-0000-0000C93A0000}" name="Column15036"/>
    <tableColumn id="15050" xr3:uid="{00000000-0010-0000-0000-0000CA3A0000}" name="Column15037"/>
    <tableColumn id="15051" xr3:uid="{00000000-0010-0000-0000-0000CB3A0000}" name="Column15038"/>
    <tableColumn id="15052" xr3:uid="{00000000-0010-0000-0000-0000CC3A0000}" name="Column15039"/>
    <tableColumn id="15053" xr3:uid="{00000000-0010-0000-0000-0000CD3A0000}" name="Column15040"/>
    <tableColumn id="15054" xr3:uid="{00000000-0010-0000-0000-0000CE3A0000}" name="Column15041"/>
    <tableColumn id="15055" xr3:uid="{00000000-0010-0000-0000-0000CF3A0000}" name="Column15042"/>
    <tableColumn id="15056" xr3:uid="{00000000-0010-0000-0000-0000D03A0000}" name="Column15043"/>
    <tableColumn id="15057" xr3:uid="{00000000-0010-0000-0000-0000D13A0000}" name="Column15044"/>
    <tableColumn id="15058" xr3:uid="{00000000-0010-0000-0000-0000D23A0000}" name="Column15045"/>
    <tableColumn id="15059" xr3:uid="{00000000-0010-0000-0000-0000D33A0000}" name="Column15046"/>
    <tableColumn id="15060" xr3:uid="{00000000-0010-0000-0000-0000D43A0000}" name="Column15047"/>
    <tableColumn id="15061" xr3:uid="{00000000-0010-0000-0000-0000D53A0000}" name="Column15048"/>
    <tableColumn id="15062" xr3:uid="{00000000-0010-0000-0000-0000D63A0000}" name="Column15049"/>
    <tableColumn id="15063" xr3:uid="{00000000-0010-0000-0000-0000D73A0000}" name="Column15050"/>
    <tableColumn id="15064" xr3:uid="{00000000-0010-0000-0000-0000D83A0000}" name="Column15051"/>
    <tableColumn id="15065" xr3:uid="{00000000-0010-0000-0000-0000D93A0000}" name="Column15052"/>
    <tableColumn id="15066" xr3:uid="{00000000-0010-0000-0000-0000DA3A0000}" name="Column15053"/>
    <tableColumn id="15067" xr3:uid="{00000000-0010-0000-0000-0000DB3A0000}" name="Column15054"/>
    <tableColumn id="15068" xr3:uid="{00000000-0010-0000-0000-0000DC3A0000}" name="Column15055"/>
    <tableColumn id="15069" xr3:uid="{00000000-0010-0000-0000-0000DD3A0000}" name="Column15056"/>
    <tableColumn id="15070" xr3:uid="{00000000-0010-0000-0000-0000DE3A0000}" name="Column15057"/>
    <tableColumn id="15071" xr3:uid="{00000000-0010-0000-0000-0000DF3A0000}" name="Column15058"/>
    <tableColumn id="15072" xr3:uid="{00000000-0010-0000-0000-0000E03A0000}" name="Column15059"/>
    <tableColumn id="15073" xr3:uid="{00000000-0010-0000-0000-0000E13A0000}" name="Column15060"/>
    <tableColumn id="15074" xr3:uid="{00000000-0010-0000-0000-0000E23A0000}" name="Column15061"/>
    <tableColumn id="15075" xr3:uid="{00000000-0010-0000-0000-0000E33A0000}" name="Column15062"/>
    <tableColumn id="15076" xr3:uid="{00000000-0010-0000-0000-0000E43A0000}" name="Column15063"/>
    <tableColumn id="15077" xr3:uid="{00000000-0010-0000-0000-0000E53A0000}" name="Column15064"/>
    <tableColumn id="15078" xr3:uid="{00000000-0010-0000-0000-0000E63A0000}" name="Column15065"/>
    <tableColumn id="15079" xr3:uid="{00000000-0010-0000-0000-0000E73A0000}" name="Column15066"/>
    <tableColumn id="15080" xr3:uid="{00000000-0010-0000-0000-0000E83A0000}" name="Column15067"/>
    <tableColumn id="15081" xr3:uid="{00000000-0010-0000-0000-0000E93A0000}" name="Column15068"/>
    <tableColumn id="15082" xr3:uid="{00000000-0010-0000-0000-0000EA3A0000}" name="Column15069"/>
    <tableColumn id="15083" xr3:uid="{00000000-0010-0000-0000-0000EB3A0000}" name="Column15070"/>
    <tableColumn id="15084" xr3:uid="{00000000-0010-0000-0000-0000EC3A0000}" name="Column15071"/>
    <tableColumn id="15085" xr3:uid="{00000000-0010-0000-0000-0000ED3A0000}" name="Column15072"/>
    <tableColumn id="15086" xr3:uid="{00000000-0010-0000-0000-0000EE3A0000}" name="Column15073"/>
    <tableColumn id="15087" xr3:uid="{00000000-0010-0000-0000-0000EF3A0000}" name="Column15074"/>
    <tableColumn id="15088" xr3:uid="{00000000-0010-0000-0000-0000F03A0000}" name="Column15075"/>
    <tableColumn id="15089" xr3:uid="{00000000-0010-0000-0000-0000F13A0000}" name="Column15076"/>
    <tableColumn id="15090" xr3:uid="{00000000-0010-0000-0000-0000F23A0000}" name="Column15077"/>
    <tableColumn id="15091" xr3:uid="{00000000-0010-0000-0000-0000F33A0000}" name="Column15078"/>
    <tableColumn id="15092" xr3:uid="{00000000-0010-0000-0000-0000F43A0000}" name="Column15079"/>
    <tableColumn id="15093" xr3:uid="{00000000-0010-0000-0000-0000F53A0000}" name="Column15080"/>
    <tableColumn id="15094" xr3:uid="{00000000-0010-0000-0000-0000F63A0000}" name="Column15081"/>
    <tableColumn id="15095" xr3:uid="{00000000-0010-0000-0000-0000F73A0000}" name="Column15082"/>
    <tableColumn id="15096" xr3:uid="{00000000-0010-0000-0000-0000F83A0000}" name="Column15083"/>
    <tableColumn id="15097" xr3:uid="{00000000-0010-0000-0000-0000F93A0000}" name="Column15084"/>
    <tableColumn id="15098" xr3:uid="{00000000-0010-0000-0000-0000FA3A0000}" name="Column15085"/>
    <tableColumn id="15099" xr3:uid="{00000000-0010-0000-0000-0000FB3A0000}" name="Column15086"/>
    <tableColumn id="15100" xr3:uid="{00000000-0010-0000-0000-0000FC3A0000}" name="Column15087"/>
    <tableColumn id="15101" xr3:uid="{00000000-0010-0000-0000-0000FD3A0000}" name="Column15088"/>
    <tableColumn id="15102" xr3:uid="{00000000-0010-0000-0000-0000FE3A0000}" name="Column15089"/>
    <tableColumn id="15103" xr3:uid="{00000000-0010-0000-0000-0000FF3A0000}" name="Column15090"/>
    <tableColumn id="15104" xr3:uid="{00000000-0010-0000-0000-0000003B0000}" name="Column15091"/>
    <tableColumn id="15105" xr3:uid="{00000000-0010-0000-0000-0000013B0000}" name="Column15092"/>
    <tableColumn id="15106" xr3:uid="{00000000-0010-0000-0000-0000023B0000}" name="Column15093"/>
    <tableColumn id="15107" xr3:uid="{00000000-0010-0000-0000-0000033B0000}" name="Column15094"/>
    <tableColumn id="15108" xr3:uid="{00000000-0010-0000-0000-0000043B0000}" name="Column15095"/>
    <tableColumn id="15109" xr3:uid="{00000000-0010-0000-0000-0000053B0000}" name="Column15096"/>
    <tableColumn id="15110" xr3:uid="{00000000-0010-0000-0000-0000063B0000}" name="Column15097"/>
    <tableColumn id="15111" xr3:uid="{00000000-0010-0000-0000-0000073B0000}" name="Column15098"/>
    <tableColumn id="15112" xr3:uid="{00000000-0010-0000-0000-0000083B0000}" name="Column15099"/>
    <tableColumn id="15113" xr3:uid="{00000000-0010-0000-0000-0000093B0000}" name="Column15100"/>
    <tableColumn id="15114" xr3:uid="{00000000-0010-0000-0000-00000A3B0000}" name="Column15101"/>
    <tableColumn id="15115" xr3:uid="{00000000-0010-0000-0000-00000B3B0000}" name="Column15102"/>
    <tableColumn id="15116" xr3:uid="{00000000-0010-0000-0000-00000C3B0000}" name="Column15103"/>
    <tableColumn id="15117" xr3:uid="{00000000-0010-0000-0000-00000D3B0000}" name="Column15104"/>
    <tableColumn id="15118" xr3:uid="{00000000-0010-0000-0000-00000E3B0000}" name="Column15105"/>
    <tableColumn id="15119" xr3:uid="{00000000-0010-0000-0000-00000F3B0000}" name="Column15106"/>
    <tableColumn id="15120" xr3:uid="{00000000-0010-0000-0000-0000103B0000}" name="Column15107"/>
    <tableColumn id="15121" xr3:uid="{00000000-0010-0000-0000-0000113B0000}" name="Column15108"/>
    <tableColumn id="15122" xr3:uid="{00000000-0010-0000-0000-0000123B0000}" name="Column15109"/>
    <tableColumn id="15123" xr3:uid="{00000000-0010-0000-0000-0000133B0000}" name="Column15110"/>
    <tableColumn id="15124" xr3:uid="{00000000-0010-0000-0000-0000143B0000}" name="Column15111"/>
    <tableColumn id="15125" xr3:uid="{00000000-0010-0000-0000-0000153B0000}" name="Column15112"/>
    <tableColumn id="15126" xr3:uid="{00000000-0010-0000-0000-0000163B0000}" name="Column15113"/>
    <tableColumn id="15127" xr3:uid="{00000000-0010-0000-0000-0000173B0000}" name="Column15114"/>
    <tableColumn id="15128" xr3:uid="{00000000-0010-0000-0000-0000183B0000}" name="Column15115"/>
    <tableColumn id="15129" xr3:uid="{00000000-0010-0000-0000-0000193B0000}" name="Column15116"/>
    <tableColumn id="15130" xr3:uid="{00000000-0010-0000-0000-00001A3B0000}" name="Column15117"/>
    <tableColumn id="15131" xr3:uid="{00000000-0010-0000-0000-00001B3B0000}" name="Column15118"/>
    <tableColumn id="15132" xr3:uid="{00000000-0010-0000-0000-00001C3B0000}" name="Column15119"/>
    <tableColumn id="15133" xr3:uid="{00000000-0010-0000-0000-00001D3B0000}" name="Column15120"/>
    <tableColumn id="15134" xr3:uid="{00000000-0010-0000-0000-00001E3B0000}" name="Column15121"/>
    <tableColumn id="15135" xr3:uid="{00000000-0010-0000-0000-00001F3B0000}" name="Column15122"/>
    <tableColumn id="15136" xr3:uid="{00000000-0010-0000-0000-0000203B0000}" name="Column15123"/>
    <tableColumn id="15137" xr3:uid="{00000000-0010-0000-0000-0000213B0000}" name="Column15124"/>
    <tableColumn id="15138" xr3:uid="{00000000-0010-0000-0000-0000223B0000}" name="Column15125"/>
    <tableColumn id="15139" xr3:uid="{00000000-0010-0000-0000-0000233B0000}" name="Column15126"/>
    <tableColumn id="15140" xr3:uid="{00000000-0010-0000-0000-0000243B0000}" name="Column15127"/>
    <tableColumn id="15141" xr3:uid="{00000000-0010-0000-0000-0000253B0000}" name="Column15128"/>
    <tableColumn id="15142" xr3:uid="{00000000-0010-0000-0000-0000263B0000}" name="Column15129"/>
    <tableColumn id="15143" xr3:uid="{00000000-0010-0000-0000-0000273B0000}" name="Column15130"/>
    <tableColumn id="15144" xr3:uid="{00000000-0010-0000-0000-0000283B0000}" name="Column15131"/>
    <tableColumn id="15145" xr3:uid="{00000000-0010-0000-0000-0000293B0000}" name="Column15132"/>
    <tableColumn id="15146" xr3:uid="{00000000-0010-0000-0000-00002A3B0000}" name="Column15133"/>
    <tableColumn id="15147" xr3:uid="{00000000-0010-0000-0000-00002B3B0000}" name="Column15134"/>
    <tableColumn id="15148" xr3:uid="{00000000-0010-0000-0000-00002C3B0000}" name="Column15135"/>
    <tableColumn id="15149" xr3:uid="{00000000-0010-0000-0000-00002D3B0000}" name="Column15136"/>
    <tableColumn id="15150" xr3:uid="{00000000-0010-0000-0000-00002E3B0000}" name="Column15137"/>
    <tableColumn id="15151" xr3:uid="{00000000-0010-0000-0000-00002F3B0000}" name="Column15138"/>
    <tableColumn id="15152" xr3:uid="{00000000-0010-0000-0000-0000303B0000}" name="Column15139"/>
    <tableColumn id="15153" xr3:uid="{00000000-0010-0000-0000-0000313B0000}" name="Column15140"/>
    <tableColumn id="15154" xr3:uid="{00000000-0010-0000-0000-0000323B0000}" name="Column15141"/>
    <tableColumn id="15155" xr3:uid="{00000000-0010-0000-0000-0000333B0000}" name="Column15142"/>
    <tableColumn id="15156" xr3:uid="{00000000-0010-0000-0000-0000343B0000}" name="Column15143"/>
    <tableColumn id="15157" xr3:uid="{00000000-0010-0000-0000-0000353B0000}" name="Column15144"/>
    <tableColumn id="15158" xr3:uid="{00000000-0010-0000-0000-0000363B0000}" name="Column15145"/>
    <tableColumn id="15159" xr3:uid="{00000000-0010-0000-0000-0000373B0000}" name="Column15146"/>
    <tableColumn id="15160" xr3:uid="{00000000-0010-0000-0000-0000383B0000}" name="Column15147"/>
    <tableColumn id="15161" xr3:uid="{00000000-0010-0000-0000-0000393B0000}" name="Column15148"/>
    <tableColumn id="15162" xr3:uid="{00000000-0010-0000-0000-00003A3B0000}" name="Column15149"/>
    <tableColumn id="15163" xr3:uid="{00000000-0010-0000-0000-00003B3B0000}" name="Column15150"/>
    <tableColumn id="15164" xr3:uid="{00000000-0010-0000-0000-00003C3B0000}" name="Column15151"/>
    <tableColumn id="15165" xr3:uid="{00000000-0010-0000-0000-00003D3B0000}" name="Column15152"/>
    <tableColumn id="15166" xr3:uid="{00000000-0010-0000-0000-00003E3B0000}" name="Column15153"/>
    <tableColumn id="15167" xr3:uid="{00000000-0010-0000-0000-00003F3B0000}" name="Column15154"/>
    <tableColumn id="15168" xr3:uid="{00000000-0010-0000-0000-0000403B0000}" name="Column15155"/>
    <tableColumn id="15169" xr3:uid="{00000000-0010-0000-0000-0000413B0000}" name="Column15156"/>
    <tableColumn id="15170" xr3:uid="{00000000-0010-0000-0000-0000423B0000}" name="Column15157"/>
    <tableColumn id="15171" xr3:uid="{00000000-0010-0000-0000-0000433B0000}" name="Column15158"/>
    <tableColumn id="15172" xr3:uid="{00000000-0010-0000-0000-0000443B0000}" name="Column15159"/>
    <tableColumn id="15173" xr3:uid="{00000000-0010-0000-0000-0000453B0000}" name="Column15160"/>
    <tableColumn id="15174" xr3:uid="{00000000-0010-0000-0000-0000463B0000}" name="Column15161"/>
    <tableColumn id="15175" xr3:uid="{00000000-0010-0000-0000-0000473B0000}" name="Column15162"/>
    <tableColumn id="15176" xr3:uid="{00000000-0010-0000-0000-0000483B0000}" name="Column15163"/>
    <tableColumn id="15177" xr3:uid="{00000000-0010-0000-0000-0000493B0000}" name="Column15164"/>
    <tableColumn id="15178" xr3:uid="{00000000-0010-0000-0000-00004A3B0000}" name="Column15165"/>
    <tableColumn id="15179" xr3:uid="{00000000-0010-0000-0000-00004B3B0000}" name="Column15166"/>
    <tableColumn id="15180" xr3:uid="{00000000-0010-0000-0000-00004C3B0000}" name="Column15167"/>
    <tableColumn id="15181" xr3:uid="{00000000-0010-0000-0000-00004D3B0000}" name="Column15168"/>
    <tableColumn id="15182" xr3:uid="{00000000-0010-0000-0000-00004E3B0000}" name="Column15169"/>
    <tableColumn id="15183" xr3:uid="{00000000-0010-0000-0000-00004F3B0000}" name="Column15170"/>
    <tableColumn id="15184" xr3:uid="{00000000-0010-0000-0000-0000503B0000}" name="Column15171"/>
    <tableColumn id="15185" xr3:uid="{00000000-0010-0000-0000-0000513B0000}" name="Column15172"/>
    <tableColumn id="15186" xr3:uid="{00000000-0010-0000-0000-0000523B0000}" name="Column15173"/>
    <tableColumn id="15187" xr3:uid="{00000000-0010-0000-0000-0000533B0000}" name="Column15174"/>
    <tableColumn id="15188" xr3:uid="{00000000-0010-0000-0000-0000543B0000}" name="Column15175"/>
    <tableColumn id="15189" xr3:uid="{00000000-0010-0000-0000-0000553B0000}" name="Column15176"/>
    <tableColumn id="15190" xr3:uid="{00000000-0010-0000-0000-0000563B0000}" name="Column15177"/>
    <tableColumn id="15191" xr3:uid="{00000000-0010-0000-0000-0000573B0000}" name="Column15178"/>
    <tableColumn id="15192" xr3:uid="{00000000-0010-0000-0000-0000583B0000}" name="Column15179"/>
    <tableColumn id="15193" xr3:uid="{00000000-0010-0000-0000-0000593B0000}" name="Column15180"/>
    <tableColumn id="15194" xr3:uid="{00000000-0010-0000-0000-00005A3B0000}" name="Column15181"/>
    <tableColumn id="15195" xr3:uid="{00000000-0010-0000-0000-00005B3B0000}" name="Column15182"/>
    <tableColumn id="15196" xr3:uid="{00000000-0010-0000-0000-00005C3B0000}" name="Column15183"/>
    <tableColumn id="15197" xr3:uid="{00000000-0010-0000-0000-00005D3B0000}" name="Column15184"/>
    <tableColumn id="15198" xr3:uid="{00000000-0010-0000-0000-00005E3B0000}" name="Column15185"/>
    <tableColumn id="15199" xr3:uid="{00000000-0010-0000-0000-00005F3B0000}" name="Column15186"/>
    <tableColumn id="15200" xr3:uid="{00000000-0010-0000-0000-0000603B0000}" name="Column15187"/>
    <tableColumn id="15201" xr3:uid="{00000000-0010-0000-0000-0000613B0000}" name="Column15188"/>
    <tableColumn id="15202" xr3:uid="{00000000-0010-0000-0000-0000623B0000}" name="Column15189"/>
    <tableColumn id="15203" xr3:uid="{00000000-0010-0000-0000-0000633B0000}" name="Column15190"/>
    <tableColumn id="15204" xr3:uid="{00000000-0010-0000-0000-0000643B0000}" name="Column15191"/>
    <tableColumn id="15205" xr3:uid="{00000000-0010-0000-0000-0000653B0000}" name="Column15192"/>
    <tableColumn id="15206" xr3:uid="{00000000-0010-0000-0000-0000663B0000}" name="Column15193"/>
    <tableColumn id="15207" xr3:uid="{00000000-0010-0000-0000-0000673B0000}" name="Column15194"/>
    <tableColumn id="15208" xr3:uid="{00000000-0010-0000-0000-0000683B0000}" name="Column15195"/>
    <tableColumn id="15209" xr3:uid="{00000000-0010-0000-0000-0000693B0000}" name="Column15196"/>
    <tableColumn id="15210" xr3:uid="{00000000-0010-0000-0000-00006A3B0000}" name="Column15197"/>
    <tableColumn id="15211" xr3:uid="{00000000-0010-0000-0000-00006B3B0000}" name="Column15198"/>
    <tableColumn id="15212" xr3:uid="{00000000-0010-0000-0000-00006C3B0000}" name="Column15199"/>
    <tableColumn id="15213" xr3:uid="{00000000-0010-0000-0000-00006D3B0000}" name="Column15200"/>
    <tableColumn id="15214" xr3:uid="{00000000-0010-0000-0000-00006E3B0000}" name="Column15201"/>
    <tableColumn id="15215" xr3:uid="{00000000-0010-0000-0000-00006F3B0000}" name="Column15202"/>
    <tableColumn id="15216" xr3:uid="{00000000-0010-0000-0000-0000703B0000}" name="Column15203"/>
    <tableColumn id="15217" xr3:uid="{00000000-0010-0000-0000-0000713B0000}" name="Column15204"/>
    <tableColumn id="15218" xr3:uid="{00000000-0010-0000-0000-0000723B0000}" name="Column15205"/>
    <tableColumn id="15219" xr3:uid="{00000000-0010-0000-0000-0000733B0000}" name="Column15206"/>
    <tableColumn id="15220" xr3:uid="{00000000-0010-0000-0000-0000743B0000}" name="Column15207"/>
    <tableColumn id="15221" xr3:uid="{00000000-0010-0000-0000-0000753B0000}" name="Column15208"/>
    <tableColumn id="15222" xr3:uid="{00000000-0010-0000-0000-0000763B0000}" name="Column15209"/>
    <tableColumn id="15223" xr3:uid="{00000000-0010-0000-0000-0000773B0000}" name="Column15210"/>
    <tableColumn id="15224" xr3:uid="{00000000-0010-0000-0000-0000783B0000}" name="Column15211"/>
    <tableColumn id="15225" xr3:uid="{00000000-0010-0000-0000-0000793B0000}" name="Column15212"/>
    <tableColumn id="15226" xr3:uid="{00000000-0010-0000-0000-00007A3B0000}" name="Column15213"/>
    <tableColumn id="15227" xr3:uid="{00000000-0010-0000-0000-00007B3B0000}" name="Column15214"/>
    <tableColumn id="15228" xr3:uid="{00000000-0010-0000-0000-00007C3B0000}" name="Column15215"/>
    <tableColumn id="15229" xr3:uid="{00000000-0010-0000-0000-00007D3B0000}" name="Column15216"/>
    <tableColumn id="15230" xr3:uid="{00000000-0010-0000-0000-00007E3B0000}" name="Column15217"/>
    <tableColumn id="15231" xr3:uid="{00000000-0010-0000-0000-00007F3B0000}" name="Column15218"/>
    <tableColumn id="15232" xr3:uid="{00000000-0010-0000-0000-0000803B0000}" name="Column15219"/>
    <tableColumn id="15233" xr3:uid="{00000000-0010-0000-0000-0000813B0000}" name="Column15220"/>
    <tableColumn id="15234" xr3:uid="{00000000-0010-0000-0000-0000823B0000}" name="Column15221"/>
    <tableColumn id="15235" xr3:uid="{00000000-0010-0000-0000-0000833B0000}" name="Column15222"/>
    <tableColumn id="15236" xr3:uid="{00000000-0010-0000-0000-0000843B0000}" name="Column15223"/>
    <tableColumn id="15237" xr3:uid="{00000000-0010-0000-0000-0000853B0000}" name="Column15224"/>
    <tableColumn id="15238" xr3:uid="{00000000-0010-0000-0000-0000863B0000}" name="Column15225"/>
    <tableColumn id="15239" xr3:uid="{00000000-0010-0000-0000-0000873B0000}" name="Column15226"/>
    <tableColumn id="15240" xr3:uid="{00000000-0010-0000-0000-0000883B0000}" name="Column15227"/>
    <tableColumn id="15241" xr3:uid="{00000000-0010-0000-0000-0000893B0000}" name="Column15228"/>
    <tableColumn id="15242" xr3:uid="{00000000-0010-0000-0000-00008A3B0000}" name="Column15229"/>
    <tableColumn id="15243" xr3:uid="{00000000-0010-0000-0000-00008B3B0000}" name="Column15230"/>
    <tableColumn id="15244" xr3:uid="{00000000-0010-0000-0000-00008C3B0000}" name="Column15231"/>
    <tableColumn id="15245" xr3:uid="{00000000-0010-0000-0000-00008D3B0000}" name="Column15232"/>
    <tableColumn id="15246" xr3:uid="{00000000-0010-0000-0000-00008E3B0000}" name="Column15233"/>
    <tableColumn id="15247" xr3:uid="{00000000-0010-0000-0000-00008F3B0000}" name="Column15234"/>
    <tableColumn id="15248" xr3:uid="{00000000-0010-0000-0000-0000903B0000}" name="Column15235"/>
    <tableColumn id="15249" xr3:uid="{00000000-0010-0000-0000-0000913B0000}" name="Column15236"/>
    <tableColumn id="15250" xr3:uid="{00000000-0010-0000-0000-0000923B0000}" name="Column15237"/>
    <tableColumn id="15251" xr3:uid="{00000000-0010-0000-0000-0000933B0000}" name="Column15238"/>
    <tableColumn id="15252" xr3:uid="{00000000-0010-0000-0000-0000943B0000}" name="Column15239"/>
    <tableColumn id="15253" xr3:uid="{00000000-0010-0000-0000-0000953B0000}" name="Column15240"/>
    <tableColumn id="15254" xr3:uid="{00000000-0010-0000-0000-0000963B0000}" name="Column15241"/>
    <tableColumn id="15255" xr3:uid="{00000000-0010-0000-0000-0000973B0000}" name="Column15242"/>
    <tableColumn id="15256" xr3:uid="{00000000-0010-0000-0000-0000983B0000}" name="Column15243"/>
    <tableColumn id="15257" xr3:uid="{00000000-0010-0000-0000-0000993B0000}" name="Column15244"/>
    <tableColumn id="15258" xr3:uid="{00000000-0010-0000-0000-00009A3B0000}" name="Column15245"/>
    <tableColumn id="15259" xr3:uid="{00000000-0010-0000-0000-00009B3B0000}" name="Column15246"/>
    <tableColumn id="15260" xr3:uid="{00000000-0010-0000-0000-00009C3B0000}" name="Column15247"/>
    <tableColumn id="15261" xr3:uid="{00000000-0010-0000-0000-00009D3B0000}" name="Column15248"/>
    <tableColumn id="15262" xr3:uid="{00000000-0010-0000-0000-00009E3B0000}" name="Column15249"/>
    <tableColumn id="15263" xr3:uid="{00000000-0010-0000-0000-00009F3B0000}" name="Column15250"/>
    <tableColumn id="15264" xr3:uid="{00000000-0010-0000-0000-0000A03B0000}" name="Column15251"/>
    <tableColumn id="15265" xr3:uid="{00000000-0010-0000-0000-0000A13B0000}" name="Column15252"/>
    <tableColumn id="15266" xr3:uid="{00000000-0010-0000-0000-0000A23B0000}" name="Column15253"/>
    <tableColumn id="15267" xr3:uid="{00000000-0010-0000-0000-0000A33B0000}" name="Column15254"/>
    <tableColumn id="15268" xr3:uid="{00000000-0010-0000-0000-0000A43B0000}" name="Column15255"/>
    <tableColumn id="15269" xr3:uid="{00000000-0010-0000-0000-0000A53B0000}" name="Column15256"/>
    <tableColumn id="15270" xr3:uid="{00000000-0010-0000-0000-0000A63B0000}" name="Column15257"/>
    <tableColumn id="15271" xr3:uid="{00000000-0010-0000-0000-0000A73B0000}" name="Column15258"/>
    <tableColumn id="15272" xr3:uid="{00000000-0010-0000-0000-0000A83B0000}" name="Column15259"/>
    <tableColumn id="15273" xr3:uid="{00000000-0010-0000-0000-0000A93B0000}" name="Column15260"/>
    <tableColumn id="15274" xr3:uid="{00000000-0010-0000-0000-0000AA3B0000}" name="Column15261"/>
    <tableColumn id="15275" xr3:uid="{00000000-0010-0000-0000-0000AB3B0000}" name="Column15262"/>
    <tableColumn id="15276" xr3:uid="{00000000-0010-0000-0000-0000AC3B0000}" name="Column15263"/>
    <tableColumn id="15277" xr3:uid="{00000000-0010-0000-0000-0000AD3B0000}" name="Column15264"/>
    <tableColumn id="15278" xr3:uid="{00000000-0010-0000-0000-0000AE3B0000}" name="Column15265"/>
    <tableColumn id="15279" xr3:uid="{00000000-0010-0000-0000-0000AF3B0000}" name="Column15266"/>
    <tableColumn id="15280" xr3:uid="{00000000-0010-0000-0000-0000B03B0000}" name="Column15267"/>
    <tableColumn id="15281" xr3:uid="{00000000-0010-0000-0000-0000B13B0000}" name="Column15268"/>
    <tableColumn id="15282" xr3:uid="{00000000-0010-0000-0000-0000B23B0000}" name="Column15269"/>
    <tableColumn id="15283" xr3:uid="{00000000-0010-0000-0000-0000B33B0000}" name="Column15270"/>
    <tableColumn id="15284" xr3:uid="{00000000-0010-0000-0000-0000B43B0000}" name="Column15271"/>
    <tableColumn id="15285" xr3:uid="{00000000-0010-0000-0000-0000B53B0000}" name="Column15272"/>
    <tableColumn id="15286" xr3:uid="{00000000-0010-0000-0000-0000B63B0000}" name="Column15273"/>
    <tableColumn id="15287" xr3:uid="{00000000-0010-0000-0000-0000B73B0000}" name="Column15274"/>
    <tableColumn id="15288" xr3:uid="{00000000-0010-0000-0000-0000B83B0000}" name="Column15275"/>
    <tableColumn id="15289" xr3:uid="{00000000-0010-0000-0000-0000B93B0000}" name="Column15276"/>
    <tableColumn id="15290" xr3:uid="{00000000-0010-0000-0000-0000BA3B0000}" name="Column15277"/>
    <tableColumn id="15291" xr3:uid="{00000000-0010-0000-0000-0000BB3B0000}" name="Column15278"/>
    <tableColumn id="15292" xr3:uid="{00000000-0010-0000-0000-0000BC3B0000}" name="Column15279"/>
    <tableColumn id="15293" xr3:uid="{00000000-0010-0000-0000-0000BD3B0000}" name="Column15280"/>
    <tableColumn id="15294" xr3:uid="{00000000-0010-0000-0000-0000BE3B0000}" name="Column15281"/>
    <tableColumn id="15295" xr3:uid="{00000000-0010-0000-0000-0000BF3B0000}" name="Column15282"/>
    <tableColumn id="15296" xr3:uid="{00000000-0010-0000-0000-0000C03B0000}" name="Column15283"/>
    <tableColumn id="15297" xr3:uid="{00000000-0010-0000-0000-0000C13B0000}" name="Column15284"/>
    <tableColumn id="15298" xr3:uid="{00000000-0010-0000-0000-0000C23B0000}" name="Column15285"/>
    <tableColumn id="15299" xr3:uid="{00000000-0010-0000-0000-0000C33B0000}" name="Column15286"/>
    <tableColumn id="15300" xr3:uid="{00000000-0010-0000-0000-0000C43B0000}" name="Column15287"/>
    <tableColumn id="15301" xr3:uid="{00000000-0010-0000-0000-0000C53B0000}" name="Column15288"/>
    <tableColumn id="15302" xr3:uid="{00000000-0010-0000-0000-0000C63B0000}" name="Column15289"/>
    <tableColumn id="15303" xr3:uid="{00000000-0010-0000-0000-0000C73B0000}" name="Column15290"/>
    <tableColumn id="15304" xr3:uid="{00000000-0010-0000-0000-0000C83B0000}" name="Column15291"/>
    <tableColumn id="15305" xr3:uid="{00000000-0010-0000-0000-0000C93B0000}" name="Column15292"/>
    <tableColumn id="15306" xr3:uid="{00000000-0010-0000-0000-0000CA3B0000}" name="Column15293"/>
    <tableColumn id="15307" xr3:uid="{00000000-0010-0000-0000-0000CB3B0000}" name="Column15294"/>
    <tableColumn id="15308" xr3:uid="{00000000-0010-0000-0000-0000CC3B0000}" name="Column15295"/>
    <tableColumn id="15309" xr3:uid="{00000000-0010-0000-0000-0000CD3B0000}" name="Column15296"/>
    <tableColumn id="15310" xr3:uid="{00000000-0010-0000-0000-0000CE3B0000}" name="Column15297"/>
    <tableColumn id="15311" xr3:uid="{00000000-0010-0000-0000-0000CF3B0000}" name="Column15298"/>
    <tableColumn id="15312" xr3:uid="{00000000-0010-0000-0000-0000D03B0000}" name="Column15299"/>
    <tableColumn id="15313" xr3:uid="{00000000-0010-0000-0000-0000D13B0000}" name="Column15300"/>
    <tableColumn id="15314" xr3:uid="{00000000-0010-0000-0000-0000D23B0000}" name="Column15301"/>
    <tableColumn id="15315" xr3:uid="{00000000-0010-0000-0000-0000D33B0000}" name="Column15302"/>
    <tableColumn id="15316" xr3:uid="{00000000-0010-0000-0000-0000D43B0000}" name="Column15303"/>
    <tableColumn id="15317" xr3:uid="{00000000-0010-0000-0000-0000D53B0000}" name="Column15304"/>
    <tableColumn id="15318" xr3:uid="{00000000-0010-0000-0000-0000D63B0000}" name="Column15305"/>
    <tableColumn id="15319" xr3:uid="{00000000-0010-0000-0000-0000D73B0000}" name="Column15306"/>
    <tableColumn id="15320" xr3:uid="{00000000-0010-0000-0000-0000D83B0000}" name="Column15307"/>
    <tableColumn id="15321" xr3:uid="{00000000-0010-0000-0000-0000D93B0000}" name="Column15308"/>
    <tableColumn id="15322" xr3:uid="{00000000-0010-0000-0000-0000DA3B0000}" name="Column15309"/>
    <tableColumn id="15323" xr3:uid="{00000000-0010-0000-0000-0000DB3B0000}" name="Column15310"/>
    <tableColumn id="15324" xr3:uid="{00000000-0010-0000-0000-0000DC3B0000}" name="Column15311"/>
    <tableColumn id="15325" xr3:uid="{00000000-0010-0000-0000-0000DD3B0000}" name="Column15312"/>
    <tableColumn id="15326" xr3:uid="{00000000-0010-0000-0000-0000DE3B0000}" name="Column15313"/>
    <tableColumn id="15327" xr3:uid="{00000000-0010-0000-0000-0000DF3B0000}" name="Column15314"/>
    <tableColumn id="15328" xr3:uid="{00000000-0010-0000-0000-0000E03B0000}" name="Column15315"/>
    <tableColumn id="15329" xr3:uid="{00000000-0010-0000-0000-0000E13B0000}" name="Column15316"/>
    <tableColumn id="15330" xr3:uid="{00000000-0010-0000-0000-0000E23B0000}" name="Column15317"/>
    <tableColumn id="15331" xr3:uid="{00000000-0010-0000-0000-0000E33B0000}" name="Column15318"/>
    <tableColumn id="15332" xr3:uid="{00000000-0010-0000-0000-0000E43B0000}" name="Column15319"/>
    <tableColumn id="15333" xr3:uid="{00000000-0010-0000-0000-0000E53B0000}" name="Column15320"/>
    <tableColumn id="15334" xr3:uid="{00000000-0010-0000-0000-0000E63B0000}" name="Column15321"/>
    <tableColumn id="15335" xr3:uid="{00000000-0010-0000-0000-0000E73B0000}" name="Column15322"/>
    <tableColumn id="15336" xr3:uid="{00000000-0010-0000-0000-0000E83B0000}" name="Column15323"/>
    <tableColumn id="15337" xr3:uid="{00000000-0010-0000-0000-0000E93B0000}" name="Column15324"/>
    <tableColumn id="15338" xr3:uid="{00000000-0010-0000-0000-0000EA3B0000}" name="Column15325"/>
    <tableColumn id="15339" xr3:uid="{00000000-0010-0000-0000-0000EB3B0000}" name="Column15326"/>
    <tableColumn id="15340" xr3:uid="{00000000-0010-0000-0000-0000EC3B0000}" name="Column15327"/>
    <tableColumn id="15341" xr3:uid="{00000000-0010-0000-0000-0000ED3B0000}" name="Column15328"/>
    <tableColumn id="15342" xr3:uid="{00000000-0010-0000-0000-0000EE3B0000}" name="Column15329"/>
    <tableColumn id="15343" xr3:uid="{00000000-0010-0000-0000-0000EF3B0000}" name="Column15330"/>
    <tableColumn id="15344" xr3:uid="{00000000-0010-0000-0000-0000F03B0000}" name="Column15331"/>
    <tableColumn id="15345" xr3:uid="{00000000-0010-0000-0000-0000F13B0000}" name="Column15332"/>
    <tableColumn id="15346" xr3:uid="{00000000-0010-0000-0000-0000F23B0000}" name="Column15333"/>
    <tableColumn id="15347" xr3:uid="{00000000-0010-0000-0000-0000F33B0000}" name="Column15334"/>
    <tableColumn id="15348" xr3:uid="{00000000-0010-0000-0000-0000F43B0000}" name="Column15335"/>
    <tableColumn id="15349" xr3:uid="{00000000-0010-0000-0000-0000F53B0000}" name="Column15336"/>
    <tableColumn id="15350" xr3:uid="{00000000-0010-0000-0000-0000F63B0000}" name="Column15337"/>
    <tableColumn id="15351" xr3:uid="{00000000-0010-0000-0000-0000F73B0000}" name="Column15338"/>
    <tableColumn id="15352" xr3:uid="{00000000-0010-0000-0000-0000F83B0000}" name="Column15339"/>
    <tableColumn id="15353" xr3:uid="{00000000-0010-0000-0000-0000F93B0000}" name="Column15340"/>
    <tableColumn id="15354" xr3:uid="{00000000-0010-0000-0000-0000FA3B0000}" name="Column15341"/>
    <tableColumn id="15355" xr3:uid="{00000000-0010-0000-0000-0000FB3B0000}" name="Column15342"/>
    <tableColumn id="15356" xr3:uid="{00000000-0010-0000-0000-0000FC3B0000}" name="Column15343"/>
    <tableColumn id="15357" xr3:uid="{00000000-0010-0000-0000-0000FD3B0000}" name="Column15344"/>
    <tableColumn id="15358" xr3:uid="{00000000-0010-0000-0000-0000FE3B0000}" name="Column15345"/>
    <tableColumn id="15359" xr3:uid="{00000000-0010-0000-0000-0000FF3B0000}" name="Column15346"/>
    <tableColumn id="15360" xr3:uid="{00000000-0010-0000-0000-0000003C0000}" name="Column15347"/>
    <tableColumn id="15361" xr3:uid="{00000000-0010-0000-0000-0000013C0000}" name="Column15348"/>
    <tableColumn id="15362" xr3:uid="{00000000-0010-0000-0000-0000023C0000}" name="Column15349"/>
    <tableColumn id="15363" xr3:uid="{00000000-0010-0000-0000-0000033C0000}" name="Column15350"/>
    <tableColumn id="15364" xr3:uid="{00000000-0010-0000-0000-0000043C0000}" name="Column15351"/>
    <tableColumn id="15365" xr3:uid="{00000000-0010-0000-0000-0000053C0000}" name="Column15352"/>
    <tableColumn id="15366" xr3:uid="{00000000-0010-0000-0000-0000063C0000}" name="Column15353"/>
    <tableColumn id="15367" xr3:uid="{00000000-0010-0000-0000-0000073C0000}" name="Column15354"/>
    <tableColumn id="15368" xr3:uid="{00000000-0010-0000-0000-0000083C0000}" name="Column15355"/>
    <tableColumn id="15369" xr3:uid="{00000000-0010-0000-0000-0000093C0000}" name="Column15356"/>
    <tableColumn id="15370" xr3:uid="{00000000-0010-0000-0000-00000A3C0000}" name="Column15357"/>
    <tableColumn id="15371" xr3:uid="{00000000-0010-0000-0000-00000B3C0000}" name="Column15358"/>
    <tableColumn id="15372" xr3:uid="{00000000-0010-0000-0000-00000C3C0000}" name="Column15359"/>
    <tableColumn id="15373" xr3:uid="{00000000-0010-0000-0000-00000D3C0000}" name="Column15360"/>
    <tableColumn id="15374" xr3:uid="{00000000-0010-0000-0000-00000E3C0000}" name="Column15361"/>
    <tableColumn id="15375" xr3:uid="{00000000-0010-0000-0000-00000F3C0000}" name="Column15362"/>
    <tableColumn id="15376" xr3:uid="{00000000-0010-0000-0000-0000103C0000}" name="Column15363"/>
    <tableColumn id="15377" xr3:uid="{00000000-0010-0000-0000-0000113C0000}" name="Column15364"/>
    <tableColumn id="15378" xr3:uid="{00000000-0010-0000-0000-0000123C0000}" name="Column15365"/>
    <tableColumn id="15379" xr3:uid="{00000000-0010-0000-0000-0000133C0000}" name="Column15366"/>
    <tableColumn id="15380" xr3:uid="{00000000-0010-0000-0000-0000143C0000}" name="Column15367"/>
    <tableColumn id="15381" xr3:uid="{00000000-0010-0000-0000-0000153C0000}" name="Column15368"/>
    <tableColumn id="15382" xr3:uid="{00000000-0010-0000-0000-0000163C0000}" name="Column15369"/>
    <tableColumn id="15383" xr3:uid="{00000000-0010-0000-0000-0000173C0000}" name="Column15370"/>
    <tableColumn id="15384" xr3:uid="{00000000-0010-0000-0000-0000183C0000}" name="Column15371"/>
    <tableColumn id="15385" xr3:uid="{00000000-0010-0000-0000-0000193C0000}" name="Column15372"/>
    <tableColumn id="15386" xr3:uid="{00000000-0010-0000-0000-00001A3C0000}" name="Column15373"/>
    <tableColumn id="15387" xr3:uid="{00000000-0010-0000-0000-00001B3C0000}" name="Column15374"/>
    <tableColumn id="15388" xr3:uid="{00000000-0010-0000-0000-00001C3C0000}" name="Column15375"/>
    <tableColumn id="15389" xr3:uid="{00000000-0010-0000-0000-00001D3C0000}" name="Column15376"/>
    <tableColumn id="15390" xr3:uid="{00000000-0010-0000-0000-00001E3C0000}" name="Column15377"/>
    <tableColumn id="15391" xr3:uid="{00000000-0010-0000-0000-00001F3C0000}" name="Column15378"/>
    <tableColumn id="15392" xr3:uid="{00000000-0010-0000-0000-0000203C0000}" name="Column15379"/>
    <tableColumn id="15393" xr3:uid="{00000000-0010-0000-0000-0000213C0000}" name="Column15380"/>
    <tableColumn id="15394" xr3:uid="{00000000-0010-0000-0000-0000223C0000}" name="Column15381"/>
    <tableColumn id="15395" xr3:uid="{00000000-0010-0000-0000-0000233C0000}" name="Column15382"/>
    <tableColumn id="15396" xr3:uid="{00000000-0010-0000-0000-0000243C0000}" name="Column15383"/>
    <tableColumn id="15397" xr3:uid="{00000000-0010-0000-0000-0000253C0000}" name="Column15384"/>
    <tableColumn id="15398" xr3:uid="{00000000-0010-0000-0000-0000263C0000}" name="Column15385"/>
    <tableColumn id="15399" xr3:uid="{00000000-0010-0000-0000-0000273C0000}" name="Column15386"/>
    <tableColumn id="15400" xr3:uid="{00000000-0010-0000-0000-0000283C0000}" name="Column15387"/>
    <tableColumn id="15401" xr3:uid="{00000000-0010-0000-0000-0000293C0000}" name="Column15388"/>
    <tableColumn id="15402" xr3:uid="{00000000-0010-0000-0000-00002A3C0000}" name="Column15389"/>
    <tableColumn id="15403" xr3:uid="{00000000-0010-0000-0000-00002B3C0000}" name="Column15390"/>
    <tableColumn id="15404" xr3:uid="{00000000-0010-0000-0000-00002C3C0000}" name="Column15391"/>
    <tableColumn id="15405" xr3:uid="{00000000-0010-0000-0000-00002D3C0000}" name="Column15392"/>
    <tableColumn id="15406" xr3:uid="{00000000-0010-0000-0000-00002E3C0000}" name="Column15393"/>
    <tableColumn id="15407" xr3:uid="{00000000-0010-0000-0000-00002F3C0000}" name="Column15394"/>
    <tableColumn id="15408" xr3:uid="{00000000-0010-0000-0000-0000303C0000}" name="Column15395"/>
    <tableColumn id="15409" xr3:uid="{00000000-0010-0000-0000-0000313C0000}" name="Column15396"/>
    <tableColumn id="15410" xr3:uid="{00000000-0010-0000-0000-0000323C0000}" name="Column15397"/>
    <tableColumn id="15411" xr3:uid="{00000000-0010-0000-0000-0000333C0000}" name="Column15398"/>
    <tableColumn id="15412" xr3:uid="{00000000-0010-0000-0000-0000343C0000}" name="Column15399"/>
    <tableColumn id="15413" xr3:uid="{00000000-0010-0000-0000-0000353C0000}" name="Column15400"/>
    <tableColumn id="15414" xr3:uid="{00000000-0010-0000-0000-0000363C0000}" name="Column15401"/>
    <tableColumn id="15415" xr3:uid="{00000000-0010-0000-0000-0000373C0000}" name="Column15402"/>
    <tableColumn id="15416" xr3:uid="{00000000-0010-0000-0000-0000383C0000}" name="Column15403"/>
    <tableColumn id="15417" xr3:uid="{00000000-0010-0000-0000-0000393C0000}" name="Column15404"/>
    <tableColumn id="15418" xr3:uid="{00000000-0010-0000-0000-00003A3C0000}" name="Column15405"/>
    <tableColumn id="15419" xr3:uid="{00000000-0010-0000-0000-00003B3C0000}" name="Column15406"/>
    <tableColumn id="15420" xr3:uid="{00000000-0010-0000-0000-00003C3C0000}" name="Column15407"/>
    <tableColumn id="15421" xr3:uid="{00000000-0010-0000-0000-00003D3C0000}" name="Column15408"/>
    <tableColumn id="15422" xr3:uid="{00000000-0010-0000-0000-00003E3C0000}" name="Column15409"/>
    <tableColumn id="15423" xr3:uid="{00000000-0010-0000-0000-00003F3C0000}" name="Column15410"/>
    <tableColumn id="15424" xr3:uid="{00000000-0010-0000-0000-0000403C0000}" name="Column15411"/>
    <tableColumn id="15425" xr3:uid="{00000000-0010-0000-0000-0000413C0000}" name="Column15412"/>
    <tableColumn id="15426" xr3:uid="{00000000-0010-0000-0000-0000423C0000}" name="Column15413"/>
    <tableColumn id="15427" xr3:uid="{00000000-0010-0000-0000-0000433C0000}" name="Column15414"/>
    <tableColumn id="15428" xr3:uid="{00000000-0010-0000-0000-0000443C0000}" name="Column15415"/>
    <tableColumn id="15429" xr3:uid="{00000000-0010-0000-0000-0000453C0000}" name="Column15416"/>
    <tableColumn id="15430" xr3:uid="{00000000-0010-0000-0000-0000463C0000}" name="Column15417"/>
    <tableColumn id="15431" xr3:uid="{00000000-0010-0000-0000-0000473C0000}" name="Column15418"/>
    <tableColumn id="15432" xr3:uid="{00000000-0010-0000-0000-0000483C0000}" name="Column15419"/>
    <tableColumn id="15433" xr3:uid="{00000000-0010-0000-0000-0000493C0000}" name="Column15420"/>
    <tableColumn id="15434" xr3:uid="{00000000-0010-0000-0000-00004A3C0000}" name="Column15421"/>
    <tableColumn id="15435" xr3:uid="{00000000-0010-0000-0000-00004B3C0000}" name="Column15422"/>
    <tableColumn id="15436" xr3:uid="{00000000-0010-0000-0000-00004C3C0000}" name="Column15423"/>
    <tableColumn id="15437" xr3:uid="{00000000-0010-0000-0000-00004D3C0000}" name="Column15424"/>
    <tableColumn id="15438" xr3:uid="{00000000-0010-0000-0000-00004E3C0000}" name="Column15425"/>
    <tableColumn id="15439" xr3:uid="{00000000-0010-0000-0000-00004F3C0000}" name="Column15426"/>
    <tableColumn id="15440" xr3:uid="{00000000-0010-0000-0000-0000503C0000}" name="Column15427"/>
    <tableColumn id="15441" xr3:uid="{00000000-0010-0000-0000-0000513C0000}" name="Column15428"/>
    <tableColumn id="15442" xr3:uid="{00000000-0010-0000-0000-0000523C0000}" name="Column15429"/>
    <tableColumn id="15443" xr3:uid="{00000000-0010-0000-0000-0000533C0000}" name="Column15430"/>
    <tableColumn id="15444" xr3:uid="{00000000-0010-0000-0000-0000543C0000}" name="Column15431"/>
    <tableColumn id="15445" xr3:uid="{00000000-0010-0000-0000-0000553C0000}" name="Column15432"/>
    <tableColumn id="15446" xr3:uid="{00000000-0010-0000-0000-0000563C0000}" name="Column15433"/>
    <tableColumn id="15447" xr3:uid="{00000000-0010-0000-0000-0000573C0000}" name="Column15434"/>
    <tableColumn id="15448" xr3:uid="{00000000-0010-0000-0000-0000583C0000}" name="Column15435"/>
    <tableColumn id="15449" xr3:uid="{00000000-0010-0000-0000-0000593C0000}" name="Column15436"/>
    <tableColumn id="15450" xr3:uid="{00000000-0010-0000-0000-00005A3C0000}" name="Column15437"/>
    <tableColumn id="15451" xr3:uid="{00000000-0010-0000-0000-00005B3C0000}" name="Column15438"/>
    <tableColumn id="15452" xr3:uid="{00000000-0010-0000-0000-00005C3C0000}" name="Column15439"/>
    <tableColumn id="15453" xr3:uid="{00000000-0010-0000-0000-00005D3C0000}" name="Column15440"/>
    <tableColumn id="15454" xr3:uid="{00000000-0010-0000-0000-00005E3C0000}" name="Column15441"/>
    <tableColumn id="15455" xr3:uid="{00000000-0010-0000-0000-00005F3C0000}" name="Column15442"/>
    <tableColumn id="15456" xr3:uid="{00000000-0010-0000-0000-0000603C0000}" name="Column15443"/>
    <tableColumn id="15457" xr3:uid="{00000000-0010-0000-0000-0000613C0000}" name="Column15444"/>
    <tableColumn id="15458" xr3:uid="{00000000-0010-0000-0000-0000623C0000}" name="Column15445"/>
    <tableColumn id="15459" xr3:uid="{00000000-0010-0000-0000-0000633C0000}" name="Column15446"/>
    <tableColumn id="15460" xr3:uid="{00000000-0010-0000-0000-0000643C0000}" name="Column15447"/>
    <tableColumn id="15461" xr3:uid="{00000000-0010-0000-0000-0000653C0000}" name="Column15448"/>
    <tableColumn id="15462" xr3:uid="{00000000-0010-0000-0000-0000663C0000}" name="Column15449"/>
    <tableColumn id="15463" xr3:uid="{00000000-0010-0000-0000-0000673C0000}" name="Column15450"/>
    <tableColumn id="15464" xr3:uid="{00000000-0010-0000-0000-0000683C0000}" name="Column15451"/>
    <tableColumn id="15465" xr3:uid="{00000000-0010-0000-0000-0000693C0000}" name="Column15452"/>
    <tableColumn id="15466" xr3:uid="{00000000-0010-0000-0000-00006A3C0000}" name="Column15453"/>
    <tableColumn id="15467" xr3:uid="{00000000-0010-0000-0000-00006B3C0000}" name="Column15454"/>
    <tableColumn id="15468" xr3:uid="{00000000-0010-0000-0000-00006C3C0000}" name="Column15455"/>
    <tableColumn id="15469" xr3:uid="{00000000-0010-0000-0000-00006D3C0000}" name="Column15456"/>
    <tableColumn id="15470" xr3:uid="{00000000-0010-0000-0000-00006E3C0000}" name="Column15457"/>
    <tableColumn id="15471" xr3:uid="{00000000-0010-0000-0000-00006F3C0000}" name="Column15458"/>
    <tableColumn id="15472" xr3:uid="{00000000-0010-0000-0000-0000703C0000}" name="Column15459"/>
    <tableColumn id="15473" xr3:uid="{00000000-0010-0000-0000-0000713C0000}" name="Column15460"/>
    <tableColumn id="15474" xr3:uid="{00000000-0010-0000-0000-0000723C0000}" name="Column15461"/>
    <tableColumn id="15475" xr3:uid="{00000000-0010-0000-0000-0000733C0000}" name="Column15462"/>
    <tableColumn id="15476" xr3:uid="{00000000-0010-0000-0000-0000743C0000}" name="Column15463"/>
    <tableColumn id="15477" xr3:uid="{00000000-0010-0000-0000-0000753C0000}" name="Column15464"/>
    <tableColumn id="15478" xr3:uid="{00000000-0010-0000-0000-0000763C0000}" name="Column15465"/>
    <tableColumn id="15479" xr3:uid="{00000000-0010-0000-0000-0000773C0000}" name="Column15466"/>
    <tableColumn id="15480" xr3:uid="{00000000-0010-0000-0000-0000783C0000}" name="Column15467"/>
    <tableColumn id="15481" xr3:uid="{00000000-0010-0000-0000-0000793C0000}" name="Column15468"/>
    <tableColumn id="15482" xr3:uid="{00000000-0010-0000-0000-00007A3C0000}" name="Column15469"/>
    <tableColumn id="15483" xr3:uid="{00000000-0010-0000-0000-00007B3C0000}" name="Column15470"/>
    <tableColumn id="15484" xr3:uid="{00000000-0010-0000-0000-00007C3C0000}" name="Column15471"/>
    <tableColumn id="15485" xr3:uid="{00000000-0010-0000-0000-00007D3C0000}" name="Column15472"/>
    <tableColumn id="15486" xr3:uid="{00000000-0010-0000-0000-00007E3C0000}" name="Column15473"/>
    <tableColumn id="15487" xr3:uid="{00000000-0010-0000-0000-00007F3C0000}" name="Column15474"/>
    <tableColumn id="15488" xr3:uid="{00000000-0010-0000-0000-0000803C0000}" name="Column15475"/>
    <tableColumn id="15489" xr3:uid="{00000000-0010-0000-0000-0000813C0000}" name="Column15476"/>
    <tableColumn id="15490" xr3:uid="{00000000-0010-0000-0000-0000823C0000}" name="Column15477"/>
    <tableColumn id="15491" xr3:uid="{00000000-0010-0000-0000-0000833C0000}" name="Column15478"/>
    <tableColumn id="15492" xr3:uid="{00000000-0010-0000-0000-0000843C0000}" name="Column15479"/>
    <tableColumn id="15493" xr3:uid="{00000000-0010-0000-0000-0000853C0000}" name="Column15480"/>
    <tableColumn id="15494" xr3:uid="{00000000-0010-0000-0000-0000863C0000}" name="Column15481"/>
    <tableColumn id="15495" xr3:uid="{00000000-0010-0000-0000-0000873C0000}" name="Column15482"/>
    <tableColumn id="15496" xr3:uid="{00000000-0010-0000-0000-0000883C0000}" name="Column15483"/>
    <tableColumn id="15497" xr3:uid="{00000000-0010-0000-0000-0000893C0000}" name="Column15484"/>
    <tableColumn id="15498" xr3:uid="{00000000-0010-0000-0000-00008A3C0000}" name="Column15485"/>
    <tableColumn id="15499" xr3:uid="{00000000-0010-0000-0000-00008B3C0000}" name="Column15486"/>
    <tableColumn id="15500" xr3:uid="{00000000-0010-0000-0000-00008C3C0000}" name="Column15487"/>
    <tableColumn id="15501" xr3:uid="{00000000-0010-0000-0000-00008D3C0000}" name="Column15488"/>
    <tableColumn id="15502" xr3:uid="{00000000-0010-0000-0000-00008E3C0000}" name="Column15489"/>
    <tableColumn id="15503" xr3:uid="{00000000-0010-0000-0000-00008F3C0000}" name="Column15490"/>
    <tableColumn id="15504" xr3:uid="{00000000-0010-0000-0000-0000903C0000}" name="Column15491"/>
    <tableColumn id="15505" xr3:uid="{00000000-0010-0000-0000-0000913C0000}" name="Column15492"/>
    <tableColumn id="15506" xr3:uid="{00000000-0010-0000-0000-0000923C0000}" name="Column15493"/>
    <tableColumn id="15507" xr3:uid="{00000000-0010-0000-0000-0000933C0000}" name="Column15494"/>
    <tableColumn id="15508" xr3:uid="{00000000-0010-0000-0000-0000943C0000}" name="Column15495"/>
    <tableColumn id="15509" xr3:uid="{00000000-0010-0000-0000-0000953C0000}" name="Column15496"/>
    <tableColumn id="15510" xr3:uid="{00000000-0010-0000-0000-0000963C0000}" name="Column15497"/>
    <tableColumn id="15511" xr3:uid="{00000000-0010-0000-0000-0000973C0000}" name="Column15498"/>
    <tableColumn id="15512" xr3:uid="{00000000-0010-0000-0000-0000983C0000}" name="Column15499"/>
    <tableColumn id="15513" xr3:uid="{00000000-0010-0000-0000-0000993C0000}" name="Column15500"/>
    <tableColumn id="15514" xr3:uid="{00000000-0010-0000-0000-00009A3C0000}" name="Column15501"/>
    <tableColumn id="15515" xr3:uid="{00000000-0010-0000-0000-00009B3C0000}" name="Column15502"/>
    <tableColumn id="15516" xr3:uid="{00000000-0010-0000-0000-00009C3C0000}" name="Column15503"/>
    <tableColumn id="15517" xr3:uid="{00000000-0010-0000-0000-00009D3C0000}" name="Column15504"/>
    <tableColumn id="15518" xr3:uid="{00000000-0010-0000-0000-00009E3C0000}" name="Column15505"/>
    <tableColumn id="15519" xr3:uid="{00000000-0010-0000-0000-00009F3C0000}" name="Column15506"/>
    <tableColumn id="15520" xr3:uid="{00000000-0010-0000-0000-0000A03C0000}" name="Column15507"/>
    <tableColumn id="15521" xr3:uid="{00000000-0010-0000-0000-0000A13C0000}" name="Column15508"/>
    <tableColumn id="15522" xr3:uid="{00000000-0010-0000-0000-0000A23C0000}" name="Column15509"/>
    <tableColumn id="15523" xr3:uid="{00000000-0010-0000-0000-0000A33C0000}" name="Column15510"/>
    <tableColumn id="15524" xr3:uid="{00000000-0010-0000-0000-0000A43C0000}" name="Column15511"/>
    <tableColumn id="15525" xr3:uid="{00000000-0010-0000-0000-0000A53C0000}" name="Column15512"/>
    <tableColumn id="15526" xr3:uid="{00000000-0010-0000-0000-0000A63C0000}" name="Column15513"/>
    <tableColumn id="15527" xr3:uid="{00000000-0010-0000-0000-0000A73C0000}" name="Column15514"/>
    <tableColumn id="15528" xr3:uid="{00000000-0010-0000-0000-0000A83C0000}" name="Column15515"/>
    <tableColumn id="15529" xr3:uid="{00000000-0010-0000-0000-0000A93C0000}" name="Column15516"/>
    <tableColumn id="15530" xr3:uid="{00000000-0010-0000-0000-0000AA3C0000}" name="Column15517"/>
    <tableColumn id="15531" xr3:uid="{00000000-0010-0000-0000-0000AB3C0000}" name="Column15518"/>
    <tableColumn id="15532" xr3:uid="{00000000-0010-0000-0000-0000AC3C0000}" name="Column15519"/>
    <tableColumn id="15533" xr3:uid="{00000000-0010-0000-0000-0000AD3C0000}" name="Column15520"/>
    <tableColumn id="15534" xr3:uid="{00000000-0010-0000-0000-0000AE3C0000}" name="Column15521"/>
    <tableColumn id="15535" xr3:uid="{00000000-0010-0000-0000-0000AF3C0000}" name="Column15522"/>
    <tableColumn id="15536" xr3:uid="{00000000-0010-0000-0000-0000B03C0000}" name="Column15523"/>
    <tableColumn id="15537" xr3:uid="{00000000-0010-0000-0000-0000B13C0000}" name="Column15524"/>
    <tableColumn id="15538" xr3:uid="{00000000-0010-0000-0000-0000B23C0000}" name="Column15525"/>
    <tableColumn id="15539" xr3:uid="{00000000-0010-0000-0000-0000B33C0000}" name="Column15526"/>
    <tableColumn id="15540" xr3:uid="{00000000-0010-0000-0000-0000B43C0000}" name="Column15527"/>
    <tableColumn id="15541" xr3:uid="{00000000-0010-0000-0000-0000B53C0000}" name="Column15528"/>
    <tableColumn id="15542" xr3:uid="{00000000-0010-0000-0000-0000B63C0000}" name="Column15529"/>
    <tableColumn id="15543" xr3:uid="{00000000-0010-0000-0000-0000B73C0000}" name="Column15530"/>
    <tableColumn id="15544" xr3:uid="{00000000-0010-0000-0000-0000B83C0000}" name="Column15531"/>
    <tableColumn id="15545" xr3:uid="{00000000-0010-0000-0000-0000B93C0000}" name="Column15532"/>
    <tableColumn id="15546" xr3:uid="{00000000-0010-0000-0000-0000BA3C0000}" name="Column15533"/>
    <tableColumn id="15547" xr3:uid="{00000000-0010-0000-0000-0000BB3C0000}" name="Column15534"/>
    <tableColumn id="15548" xr3:uid="{00000000-0010-0000-0000-0000BC3C0000}" name="Column15535"/>
    <tableColumn id="15549" xr3:uid="{00000000-0010-0000-0000-0000BD3C0000}" name="Column15536"/>
    <tableColumn id="15550" xr3:uid="{00000000-0010-0000-0000-0000BE3C0000}" name="Column15537"/>
    <tableColumn id="15551" xr3:uid="{00000000-0010-0000-0000-0000BF3C0000}" name="Column15538"/>
    <tableColumn id="15552" xr3:uid="{00000000-0010-0000-0000-0000C03C0000}" name="Column15539"/>
    <tableColumn id="15553" xr3:uid="{00000000-0010-0000-0000-0000C13C0000}" name="Column15540"/>
    <tableColumn id="15554" xr3:uid="{00000000-0010-0000-0000-0000C23C0000}" name="Column15541"/>
    <tableColumn id="15555" xr3:uid="{00000000-0010-0000-0000-0000C33C0000}" name="Column15542"/>
    <tableColumn id="15556" xr3:uid="{00000000-0010-0000-0000-0000C43C0000}" name="Column15543"/>
    <tableColumn id="15557" xr3:uid="{00000000-0010-0000-0000-0000C53C0000}" name="Column15544"/>
    <tableColumn id="15558" xr3:uid="{00000000-0010-0000-0000-0000C63C0000}" name="Column15545"/>
    <tableColumn id="15559" xr3:uid="{00000000-0010-0000-0000-0000C73C0000}" name="Column15546"/>
    <tableColumn id="15560" xr3:uid="{00000000-0010-0000-0000-0000C83C0000}" name="Column15547"/>
    <tableColumn id="15561" xr3:uid="{00000000-0010-0000-0000-0000C93C0000}" name="Column15548"/>
    <tableColumn id="15562" xr3:uid="{00000000-0010-0000-0000-0000CA3C0000}" name="Column15549"/>
    <tableColumn id="15563" xr3:uid="{00000000-0010-0000-0000-0000CB3C0000}" name="Column15550"/>
    <tableColumn id="15564" xr3:uid="{00000000-0010-0000-0000-0000CC3C0000}" name="Column15551"/>
    <tableColumn id="15565" xr3:uid="{00000000-0010-0000-0000-0000CD3C0000}" name="Column15552"/>
    <tableColumn id="15566" xr3:uid="{00000000-0010-0000-0000-0000CE3C0000}" name="Column15553"/>
    <tableColumn id="15567" xr3:uid="{00000000-0010-0000-0000-0000CF3C0000}" name="Column15554"/>
    <tableColumn id="15568" xr3:uid="{00000000-0010-0000-0000-0000D03C0000}" name="Column15555"/>
    <tableColumn id="15569" xr3:uid="{00000000-0010-0000-0000-0000D13C0000}" name="Column15556"/>
    <tableColumn id="15570" xr3:uid="{00000000-0010-0000-0000-0000D23C0000}" name="Column15557"/>
    <tableColumn id="15571" xr3:uid="{00000000-0010-0000-0000-0000D33C0000}" name="Column15558"/>
    <tableColumn id="15572" xr3:uid="{00000000-0010-0000-0000-0000D43C0000}" name="Column15559"/>
    <tableColumn id="15573" xr3:uid="{00000000-0010-0000-0000-0000D53C0000}" name="Column15560"/>
    <tableColumn id="15574" xr3:uid="{00000000-0010-0000-0000-0000D63C0000}" name="Column15561"/>
    <tableColumn id="15575" xr3:uid="{00000000-0010-0000-0000-0000D73C0000}" name="Column15562"/>
    <tableColumn id="15576" xr3:uid="{00000000-0010-0000-0000-0000D83C0000}" name="Column15563"/>
    <tableColumn id="15577" xr3:uid="{00000000-0010-0000-0000-0000D93C0000}" name="Column15564"/>
    <tableColumn id="15578" xr3:uid="{00000000-0010-0000-0000-0000DA3C0000}" name="Column15565"/>
    <tableColumn id="15579" xr3:uid="{00000000-0010-0000-0000-0000DB3C0000}" name="Column15566"/>
    <tableColumn id="15580" xr3:uid="{00000000-0010-0000-0000-0000DC3C0000}" name="Column15567"/>
    <tableColumn id="15581" xr3:uid="{00000000-0010-0000-0000-0000DD3C0000}" name="Column15568"/>
    <tableColumn id="15582" xr3:uid="{00000000-0010-0000-0000-0000DE3C0000}" name="Column15569"/>
    <tableColumn id="15583" xr3:uid="{00000000-0010-0000-0000-0000DF3C0000}" name="Column15570"/>
    <tableColumn id="15584" xr3:uid="{00000000-0010-0000-0000-0000E03C0000}" name="Column15571"/>
    <tableColumn id="15585" xr3:uid="{00000000-0010-0000-0000-0000E13C0000}" name="Column15572"/>
    <tableColumn id="15586" xr3:uid="{00000000-0010-0000-0000-0000E23C0000}" name="Column15573"/>
    <tableColumn id="15587" xr3:uid="{00000000-0010-0000-0000-0000E33C0000}" name="Column15574"/>
    <tableColumn id="15588" xr3:uid="{00000000-0010-0000-0000-0000E43C0000}" name="Column15575"/>
    <tableColumn id="15589" xr3:uid="{00000000-0010-0000-0000-0000E53C0000}" name="Column15576"/>
    <tableColumn id="15590" xr3:uid="{00000000-0010-0000-0000-0000E63C0000}" name="Column15577"/>
    <tableColumn id="15591" xr3:uid="{00000000-0010-0000-0000-0000E73C0000}" name="Column15578"/>
    <tableColumn id="15592" xr3:uid="{00000000-0010-0000-0000-0000E83C0000}" name="Column15579"/>
    <tableColumn id="15593" xr3:uid="{00000000-0010-0000-0000-0000E93C0000}" name="Column15580"/>
    <tableColumn id="15594" xr3:uid="{00000000-0010-0000-0000-0000EA3C0000}" name="Column15581"/>
    <tableColumn id="15595" xr3:uid="{00000000-0010-0000-0000-0000EB3C0000}" name="Column15582"/>
    <tableColumn id="15596" xr3:uid="{00000000-0010-0000-0000-0000EC3C0000}" name="Column15583"/>
    <tableColumn id="15597" xr3:uid="{00000000-0010-0000-0000-0000ED3C0000}" name="Column15584"/>
    <tableColumn id="15598" xr3:uid="{00000000-0010-0000-0000-0000EE3C0000}" name="Column15585"/>
    <tableColumn id="15599" xr3:uid="{00000000-0010-0000-0000-0000EF3C0000}" name="Column15586"/>
    <tableColumn id="15600" xr3:uid="{00000000-0010-0000-0000-0000F03C0000}" name="Column15587"/>
    <tableColumn id="15601" xr3:uid="{00000000-0010-0000-0000-0000F13C0000}" name="Column15588"/>
    <tableColumn id="15602" xr3:uid="{00000000-0010-0000-0000-0000F23C0000}" name="Column15589"/>
    <tableColumn id="15603" xr3:uid="{00000000-0010-0000-0000-0000F33C0000}" name="Column15590"/>
    <tableColumn id="15604" xr3:uid="{00000000-0010-0000-0000-0000F43C0000}" name="Column15591"/>
    <tableColumn id="15605" xr3:uid="{00000000-0010-0000-0000-0000F53C0000}" name="Column15592"/>
    <tableColumn id="15606" xr3:uid="{00000000-0010-0000-0000-0000F63C0000}" name="Column15593"/>
    <tableColumn id="15607" xr3:uid="{00000000-0010-0000-0000-0000F73C0000}" name="Column15594"/>
    <tableColumn id="15608" xr3:uid="{00000000-0010-0000-0000-0000F83C0000}" name="Column15595"/>
    <tableColumn id="15609" xr3:uid="{00000000-0010-0000-0000-0000F93C0000}" name="Column15596"/>
    <tableColumn id="15610" xr3:uid="{00000000-0010-0000-0000-0000FA3C0000}" name="Column15597"/>
    <tableColumn id="15611" xr3:uid="{00000000-0010-0000-0000-0000FB3C0000}" name="Column15598"/>
    <tableColumn id="15612" xr3:uid="{00000000-0010-0000-0000-0000FC3C0000}" name="Column15599"/>
    <tableColumn id="15613" xr3:uid="{00000000-0010-0000-0000-0000FD3C0000}" name="Column15600"/>
    <tableColumn id="15614" xr3:uid="{00000000-0010-0000-0000-0000FE3C0000}" name="Column15601"/>
    <tableColumn id="15615" xr3:uid="{00000000-0010-0000-0000-0000FF3C0000}" name="Column15602"/>
    <tableColumn id="15616" xr3:uid="{00000000-0010-0000-0000-0000003D0000}" name="Column15603"/>
    <tableColumn id="15617" xr3:uid="{00000000-0010-0000-0000-0000013D0000}" name="Column15604"/>
    <tableColumn id="15618" xr3:uid="{00000000-0010-0000-0000-0000023D0000}" name="Column15605"/>
    <tableColumn id="15619" xr3:uid="{00000000-0010-0000-0000-0000033D0000}" name="Column15606"/>
    <tableColumn id="15620" xr3:uid="{00000000-0010-0000-0000-0000043D0000}" name="Column15607"/>
    <tableColumn id="15621" xr3:uid="{00000000-0010-0000-0000-0000053D0000}" name="Column15608"/>
    <tableColumn id="15622" xr3:uid="{00000000-0010-0000-0000-0000063D0000}" name="Column15609"/>
    <tableColumn id="15623" xr3:uid="{00000000-0010-0000-0000-0000073D0000}" name="Column15610"/>
    <tableColumn id="15624" xr3:uid="{00000000-0010-0000-0000-0000083D0000}" name="Column15611"/>
    <tableColumn id="15625" xr3:uid="{00000000-0010-0000-0000-0000093D0000}" name="Column15612"/>
    <tableColumn id="15626" xr3:uid="{00000000-0010-0000-0000-00000A3D0000}" name="Column15613"/>
    <tableColumn id="15627" xr3:uid="{00000000-0010-0000-0000-00000B3D0000}" name="Column15614"/>
    <tableColumn id="15628" xr3:uid="{00000000-0010-0000-0000-00000C3D0000}" name="Column15615"/>
    <tableColumn id="15629" xr3:uid="{00000000-0010-0000-0000-00000D3D0000}" name="Column15616"/>
    <tableColumn id="15630" xr3:uid="{00000000-0010-0000-0000-00000E3D0000}" name="Column15617"/>
    <tableColumn id="15631" xr3:uid="{00000000-0010-0000-0000-00000F3D0000}" name="Column15618"/>
    <tableColumn id="15632" xr3:uid="{00000000-0010-0000-0000-0000103D0000}" name="Column15619"/>
    <tableColumn id="15633" xr3:uid="{00000000-0010-0000-0000-0000113D0000}" name="Column15620"/>
    <tableColumn id="15634" xr3:uid="{00000000-0010-0000-0000-0000123D0000}" name="Column15621"/>
    <tableColumn id="15635" xr3:uid="{00000000-0010-0000-0000-0000133D0000}" name="Column15622"/>
    <tableColumn id="15636" xr3:uid="{00000000-0010-0000-0000-0000143D0000}" name="Column15623"/>
    <tableColumn id="15637" xr3:uid="{00000000-0010-0000-0000-0000153D0000}" name="Column15624"/>
    <tableColumn id="15638" xr3:uid="{00000000-0010-0000-0000-0000163D0000}" name="Column15625"/>
    <tableColumn id="15639" xr3:uid="{00000000-0010-0000-0000-0000173D0000}" name="Column15626"/>
    <tableColumn id="15640" xr3:uid="{00000000-0010-0000-0000-0000183D0000}" name="Column15627"/>
    <tableColumn id="15641" xr3:uid="{00000000-0010-0000-0000-0000193D0000}" name="Column15628"/>
    <tableColumn id="15642" xr3:uid="{00000000-0010-0000-0000-00001A3D0000}" name="Column15629"/>
    <tableColumn id="15643" xr3:uid="{00000000-0010-0000-0000-00001B3D0000}" name="Column15630"/>
    <tableColumn id="15644" xr3:uid="{00000000-0010-0000-0000-00001C3D0000}" name="Column15631"/>
    <tableColumn id="15645" xr3:uid="{00000000-0010-0000-0000-00001D3D0000}" name="Column15632"/>
    <tableColumn id="15646" xr3:uid="{00000000-0010-0000-0000-00001E3D0000}" name="Column15633"/>
    <tableColumn id="15647" xr3:uid="{00000000-0010-0000-0000-00001F3D0000}" name="Column15634"/>
    <tableColumn id="15648" xr3:uid="{00000000-0010-0000-0000-0000203D0000}" name="Column15635"/>
    <tableColumn id="15649" xr3:uid="{00000000-0010-0000-0000-0000213D0000}" name="Column15636"/>
    <tableColumn id="15650" xr3:uid="{00000000-0010-0000-0000-0000223D0000}" name="Column15637"/>
    <tableColumn id="15651" xr3:uid="{00000000-0010-0000-0000-0000233D0000}" name="Column15638"/>
    <tableColumn id="15652" xr3:uid="{00000000-0010-0000-0000-0000243D0000}" name="Column15639"/>
    <tableColumn id="15653" xr3:uid="{00000000-0010-0000-0000-0000253D0000}" name="Column15640"/>
    <tableColumn id="15654" xr3:uid="{00000000-0010-0000-0000-0000263D0000}" name="Column15641"/>
    <tableColumn id="15655" xr3:uid="{00000000-0010-0000-0000-0000273D0000}" name="Column15642"/>
    <tableColumn id="15656" xr3:uid="{00000000-0010-0000-0000-0000283D0000}" name="Column15643"/>
    <tableColumn id="15657" xr3:uid="{00000000-0010-0000-0000-0000293D0000}" name="Column15644"/>
    <tableColumn id="15658" xr3:uid="{00000000-0010-0000-0000-00002A3D0000}" name="Column15645"/>
    <tableColumn id="15659" xr3:uid="{00000000-0010-0000-0000-00002B3D0000}" name="Column15646"/>
    <tableColumn id="15660" xr3:uid="{00000000-0010-0000-0000-00002C3D0000}" name="Column15647"/>
    <tableColumn id="15661" xr3:uid="{00000000-0010-0000-0000-00002D3D0000}" name="Column15648"/>
    <tableColumn id="15662" xr3:uid="{00000000-0010-0000-0000-00002E3D0000}" name="Column15649"/>
    <tableColumn id="15663" xr3:uid="{00000000-0010-0000-0000-00002F3D0000}" name="Column15650"/>
    <tableColumn id="15664" xr3:uid="{00000000-0010-0000-0000-0000303D0000}" name="Column15651"/>
    <tableColumn id="15665" xr3:uid="{00000000-0010-0000-0000-0000313D0000}" name="Column15652"/>
    <tableColumn id="15666" xr3:uid="{00000000-0010-0000-0000-0000323D0000}" name="Column15653"/>
    <tableColumn id="15667" xr3:uid="{00000000-0010-0000-0000-0000333D0000}" name="Column15654"/>
    <tableColumn id="15668" xr3:uid="{00000000-0010-0000-0000-0000343D0000}" name="Column15655"/>
    <tableColumn id="15669" xr3:uid="{00000000-0010-0000-0000-0000353D0000}" name="Column15656"/>
    <tableColumn id="15670" xr3:uid="{00000000-0010-0000-0000-0000363D0000}" name="Column15657"/>
    <tableColumn id="15671" xr3:uid="{00000000-0010-0000-0000-0000373D0000}" name="Column15658"/>
    <tableColumn id="15672" xr3:uid="{00000000-0010-0000-0000-0000383D0000}" name="Column15659"/>
    <tableColumn id="15673" xr3:uid="{00000000-0010-0000-0000-0000393D0000}" name="Column15660"/>
    <tableColumn id="15674" xr3:uid="{00000000-0010-0000-0000-00003A3D0000}" name="Column15661"/>
    <tableColumn id="15675" xr3:uid="{00000000-0010-0000-0000-00003B3D0000}" name="Column15662"/>
    <tableColumn id="15676" xr3:uid="{00000000-0010-0000-0000-00003C3D0000}" name="Column15663"/>
    <tableColumn id="15677" xr3:uid="{00000000-0010-0000-0000-00003D3D0000}" name="Column15664"/>
    <tableColumn id="15678" xr3:uid="{00000000-0010-0000-0000-00003E3D0000}" name="Column15665"/>
    <tableColumn id="15679" xr3:uid="{00000000-0010-0000-0000-00003F3D0000}" name="Column15666"/>
    <tableColumn id="15680" xr3:uid="{00000000-0010-0000-0000-0000403D0000}" name="Column15667"/>
    <tableColumn id="15681" xr3:uid="{00000000-0010-0000-0000-0000413D0000}" name="Column15668"/>
    <tableColumn id="15682" xr3:uid="{00000000-0010-0000-0000-0000423D0000}" name="Column15669"/>
    <tableColumn id="15683" xr3:uid="{00000000-0010-0000-0000-0000433D0000}" name="Column15670"/>
    <tableColumn id="15684" xr3:uid="{00000000-0010-0000-0000-0000443D0000}" name="Column15671"/>
    <tableColumn id="15685" xr3:uid="{00000000-0010-0000-0000-0000453D0000}" name="Column15672"/>
    <tableColumn id="15686" xr3:uid="{00000000-0010-0000-0000-0000463D0000}" name="Column15673"/>
    <tableColumn id="15687" xr3:uid="{00000000-0010-0000-0000-0000473D0000}" name="Column15674"/>
    <tableColumn id="15688" xr3:uid="{00000000-0010-0000-0000-0000483D0000}" name="Column15675"/>
    <tableColumn id="15689" xr3:uid="{00000000-0010-0000-0000-0000493D0000}" name="Column15676"/>
    <tableColumn id="15690" xr3:uid="{00000000-0010-0000-0000-00004A3D0000}" name="Column15677"/>
    <tableColumn id="15691" xr3:uid="{00000000-0010-0000-0000-00004B3D0000}" name="Column15678"/>
    <tableColumn id="15692" xr3:uid="{00000000-0010-0000-0000-00004C3D0000}" name="Column15679"/>
    <tableColumn id="15693" xr3:uid="{00000000-0010-0000-0000-00004D3D0000}" name="Column15680"/>
    <tableColumn id="15694" xr3:uid="{00000000-0010-0000-0000-00004E3D0000}" name="Column15681"/>
    <tableColumn id="15695" xr3:uid="{00000000-0010-0000-0000-00004F3D0000}" name="Column15682"/>
    <tableColumn id="15696" xr3:uid="{00000000-0010-0000-0000-0000503D0000}" name="Column15683"/>
    <tableColumn id="15697" xr3:uid="{00000000-0010-0000-0000-0000513D0000}" name="Column15684"/>
    <tableColumn id="15698" xr3:uid="{00000000-0010-0000-0000-0000523D0000}" name="Column15685"/>
    <tableColumn id="15699" xr3:uid="{00000000-0010-0000-0000-0000533D0000}" name="Column15686"/>
    <tableColumn id="15700" xr3:uid="{00000000-0010-0000-0000-0000543D0000}" name="Column15687"/>
    <tableColumn id="15701" xr3:uid="{00000000-0010-0000-0000-0000553D0000}" name="Column15688"/>
    <tableColumn id="15702" xr3:uid="{00000000-0010-0000-0000-0000563D0000}" name="Column15689"/>
    <tableColumn id="15703" xr3:uid="{00000000-0010-0000-0000-0000573D0000}" name="Column15690"/>
    <tableColumn id="15704" xr3:uid="{00000000-0010-0000-0000-0000583D0000}" name="Column15691"/>
    <tableColumn id="15705" xr3:uid="{00000000-0010-0000-0000-0000593D0000}" name="Column15692"/>
    <tableColumn id="15706" xr3:uid="{00000000-0010-0000-0000-00005A3D0000}" name="Column15693"/>
    <tableColumn id="15707" xr3:uid="{00000000-0010-0000-0000-00005B3D0000}" name="Column15694"/>
    <tableColumn id="15708" xr3:uid="{00000000-0010-0000-0000-00005C3D0000}" name="Column15695"/>
    <tableColumn id="15709" xr3:uid="{00000000-0010-0000-0000-00005D3D0000}" name="Column15696"/>
    <tableColumn id="15710" xr3:uid="{00000000-0010-0000-0000-00005E3D0000}" name="Column15697"/>
    <tableColumn id="15711" xr3:uid="{00000000-0010-0000-0000-00005F3D0000}" name="Column15698"/>
    <tableColumn id="15712" xr3:uid="{00000000-0010-0000-0000-0000603D0000}" name="Column15699"/>
    <tableColumn id="15713" xr3:uid="{00000000-0010-0000-0000-0000613D0000}" name="Column15700"/>
    <tableColumn id="15714" xr3:uid="{00000000-0010-0000-0000-0000623D0000}" name="Column15701"/>
    <tableColumn id="15715" xr3:uid="{00000000-0010-0000-0000-0000633D0000}" name="Column15702"/>
    <tableColumn id="15716" xr3:uid="{00000000-0010-0000-0000-0000643D0000}" name="Column15703"/>
    <tableColumn id="15717" xr3:uid="{00000000-0010-0000-0000-0000653D0000}" name="Column15704"/>
    <tableColumn id="15718" xr3:uid="{00000000-0010-0000-0000-0000663D0000}" name="Column15705"/>
    <tableColumn id="15719" xr3:uid="{00000000-0010-0000-0000-0000673D0000}" name="Column15706"/>
    <tableColumn id="15720" xr3:uid="{00000000-0010-0000-0000-0000683D0000}" name="Column15707"/>
    <tableColumn id="15721" xr3:uid="{00000000-0010-0000-0000-0000693D0000}" name="Column15708"/>
    <tableColumn id="15722" xr3:uid="{00000000-0010-0000-0000-00006A3D0000}" name="Column15709"/>
    <tableColumn id="15723" xr3:uid="{00000000-0010-0000-0000-00006B3D0000}" name="Column15710"/>
    <tableColumn id="15724" xr3:uid="{00000000-0010-0000-0000-00006C3D0000}" name="Column15711"/>
    <tableColumn id="15725" xr3:uid="{00000000-0010-0000-0000-00006D3D0000}" name="Column15712"/>
    <tableColumn id="15726" xr3:uid="{00000000-0010-0000-0000-00006E3D0000}" name="Column15713"/>
    <tableColumn id="15727" xr3:uid="{00000000-0010-0000-0000-00006F3D0000}" name="Column15714"/>
    <tableColumn id="15728" xr3:uid="{00000000-0010-0000-0000-0000703D0000}" name="Column15715"/>
    <tableColumn id="15729" xr3:uid="{00000000-0010-0000-0000-0000713D0000}" name="Column15716"/>
    <tableColumn id="15730" xr3:uid="{00000000-0010-0000-0000-0000723D0000}" name="Column15717"/>
    <tableColumn id="15731" xr3:uid="{00000000-0010-0000-0000-0000733D0000}" name="Column15718"/>
    <tableColumn id="15732" xr3:uid="{00000000-0010-0000-0000-0000743D0000}" name="Column15719"/>
    <tableColumn id="15733" xr3:uid="{00000000-0010-0000-0000-0000753D0000}" name="Column15720"/>
    <tableColumn id="15734" xr3:uid="{00000000-0010-0000-0000-0000763D0000}" name="Column15721"/>
    <tableColumn id="15735" xr3:uid="{00000000-0010-0000-0000-0000773D0000}" name="Column15722"/>
    <tableColumn id="15736" xr3:uid="{00000000-0010-0000-0000-0000783D0000}" name="Column15723"/>
    <tableColumn id="15737" xr3:uid="{00000000-0010-0000-0000-0000793D0000}" name="Column15724"/>
    <tableColumn id="15738" xr3:uid="{00000000-0010-0000-0000-00007A3D0000}" name="Column15725"/>
    <tableColumn id="15739" xr3:uid="{00000000-0010-0000-0000-00007B3D0000}" name="Column15726"/>
    <tableColumn id="15740" xr3:uid="{00000000-0010-0000-0000-00007C3D0000}" name="Column15727"/>
    <tableColumn id="15741" xr3:uid="{00000000-0010-0000-0000-00007D3D0000}" name="Column15728"/>
    <tableColumn id="15742" xr3:uid="{00000000-0010-0000-0000-00007E3D0000}" name="Column15729"/>
    <tableColumn id="15743" xr3:uid="{00000000-0010-0000-0000-00007F3D0000}" name="Column15730"/>
    <tableColumn id="15744" xr3:uid="{00000000-0010-0000-0000-0000803D0000}" name="Column15731"/>
    <tableColumn id="15745" xr3:uid="{00000000-0010-0000-0000-0000813D0000}" name="Column15732"/>
    <tableColumn id="15746" xr3:uid="{00000000-0010-0000-0000-0000823D0000}" name="Column15733"/>
    <tableColumn id="15747" xr3:uid="{00000000-0010-0000-0000-0000833D0000}" name="Column15734"/>
    <tableColumn id="15748" xr3:uid="{00000000-0010-0000-0000-0000843D0000}" name="Column15735"/>
    <tableColumn id="15749" xr3:uid="{00000000-0010-0000-0000-0000853D0000}" name="Column15736"/>
    <tableColumn id="15750" xr3:uid="{00000000-0010-0000-0000-0000863D0000}" name="Column15737"/>
    <tableColumn id="15751" xr3:uid="{00000000-0010-0000-0000-0000873D0000}" name="Column15738"/>
    <tableColumn id="15752" xr3:uid="{00000000-0010-0000-0000-0000883D0000}" name="Column15739"/>
    <tableColumn id="15753" xr3:uid="{00000000-0010-0000-0000-0000893D0000}" name="Column15740"/>
    <tableColumn id="15754" xr3:uid="{00000000-0010-0000-0000-00008A3D0000}" name="Column15741"/>
    <tableColumn id="15755" xr3:uid="{00000000-0010-0000-0000-00008B3D0000}" name="Column15742"/>
    <tableColumn id="15756" xr3:uid="{00000000-0010-0000-0000-00008C3D0000}" name="Column15743"/>
    <tableColumn id="15757" xr3:uid="{00000000-0010-0000-0000-00008D3D0000}" name="Column15744"/>
    <tableColumn id="15758" xr3:uid="{00000000-0010-0000-0000-00008E3D0000}" name="Column15745"/>
    <tableColumn id="15759" xr3:uid="{00000000-0010-0000-0000-00008F3D0000}" name="Column15746"/>
    <tableColumn id="15760" xr3:uid="{00000000-0010-0000-0000-0000903D0000}" name="Column15747"/>
    <tableColumn id="15761" xr3:uid="{00000000-0010-0000-0000-0000913D0000}" name="Column15748"/>
    <tableColumn id="15762" xr3:uid="{00000000-0010-0000-0000-0000923D0000}" name="Column15749"/>
    <tableColumn id="15763" xr3:uid="{00000000-0010-0000-0000-0000933D0000}" name="Column15750"/>
    <tableColumn id="15764" xr3:uid="{00000000-0010-0000-0000-0000943D0000}" name="Column15751"/>
    <tableColumn id="15765" xr3:uid="{00000000-0010-0000-0000-0000953D0000}" name="Column15752"/>
    <tableColumn id="15766" xr3:uid="{00000000-0010-0000-0000-0000963D0000}" name="Column15753"/>
    <tableColumn id="15767" xr3:uid="{00000000-0010-0000-0000-0000973D0000}" name="Column15754"/>
    <tableColumn id="15768" xr3:uid="{00000000-0010-0000-0000-0000983D0000}" name="Column15755"/>
    <tableColumn id="15769" xr3:uid="{00000000-0010-0000-0000-0000993D0000}" name="Column15756"/>
    <tableColumn id="15770" xr3:uid="{00000000-0010-0000-0000-00009A3D0000}" name="Column15757"/>
    <tableColumn id="15771" xr3:uid="{00000000-0010-0000-0000-00009B3D0000}" name="Column15758"/>
    <tableColumn id="15772" xr3:uid="{00000000-0010-0000-0000-00009C3D0000}" name="Column15759"/>
    <tableColumn id="15773" xr3:uid="{00000000-0010-0000-0000-00009D3D0000}" name="Column15760"/>
    <tableColumn id="15774" xr3:uid="{00000000-0010-0000-0000-00009E3D0000}" name="Column15761"/>
    <tableColumn id="15775" xr3:uid="{00000000-0010-0000-0000-00009F3D0000}" name="Column15762"/>
    <tableColumn id="15776" xr3:uid="{00000000-0010-0000-0000-0000A03D0000}" name="Column15763"/>
    <tableColumn id="15777" xr3:uid="{00000000-0010-0000-0000-0000A13D0000}" name="Column15764"/>
    <tableColumn id="15778" xr3:uid="{00000000-0010-0000-0000-0000A23D0000}" name="Column15765"/>
    <tableColumn id="15779" xr3:uid="{00000000-0010-0000-0000-0000A33D0000}" name="Column15766"/>
    <tableColumn id="15780" xr3:uid="{00000000-0010-0000-0000-0000A43D0000}" name="Column15767"/>
    <tableColumn id="15781" xr3:uid="{00000000-0010-0000-0000-0000A53D0000}" name="Column15768"/>
    <tableColumn id="15782" xr3:uid="{00000000-0010-0000-0000-0000A63D0000}" name="Column15769"/>
    <tableColumn id="15783" xr3:uid="{00000000-0010-0000-0000-0000A73D0000}" name="Column15770"/>
    <tableColumn id="15784" xr3:uid="{00000000-0010-0000-0000-0000A83D0000}" name="Column15771"/>
    <tableColumn id="15785" xr3:uid="{00000000-0010-0000-0000-0000A93D0000}" name="Column15772"/>
    <tableColumn id="15786" xr3:uid="{00000000-0010-0000-0000-0000AA3D0000}" name="Column15773"/>
    <tableColumn id="15787" xr3:uid="{00000000-0010-0000-0000-0000AB3D0000}" name="Column15774"/>
    <tableColumn id="15788" xr3:uid="{00000000-0010-0000-0000-0000AC3D0000}" name="Column15775"/>
    <tableColumn id="15789" xr3:uid="{00000000-0010-0000-0000-0000AD3D0000}" name="Column15776"/>
    <tableColumn id="15790" xr3:uid="{00000000-0010-0000-0000-0000AE3D0000}" name="Column15777"/>
    <tableColumn id="15791" xr3:uid="{00000000-0010-0000-0000-0000AF3D0000}" name="Column15778"/>
    <tableColumn id="15792" xr3:uid="{00000000-0010-0000-0000-0000B03D0000}" name="Column15779"/>
    <tableColumn id="15793" xr3:uid="{00000000-0010-0000-0000-0000B13D0000}" name="Column15780"/>
    <tableColumn id="15794" xr3:uid="{00000000-0010-0000-0000-0000B23D0000}" name="Column15781"/>
    <tableColumn id="15795" xr3:uid="{00000000-0010-0000-0000-0000B33D0000}" name="Column15782"/>
    <tableColumn id="15796" xr3:uid="{00000000-0010-0000-0000-0000B43D0000}" name="Column15783"/>
    <tableColumn id="15797" xr3:uid="{00000000-0010-0000-0000-0000B53D0000}" name="Column15784"/>
    <tableColumn id="15798" xr3:uid="{00000000-0010-0000-0000-0000B63D0000}" name="Column15785"/>
    <tableColumn id="15799" xr3:uid="{00000000-0010-0000-0000-0000B73D0000}" name="Column15786"/>
    <tableColumn id="15800" xr3:uid="{00000000-0010-0000-0000-0000B83D0000}" name="Column15787"/>
    <tableColumn id="15801" xr3:uid="{00000000-0010-0000-0000-0000B93D0000}" name="Column15788"/>
    <tableColumn id="15802" xr3:uid="{00000000-0010-0000-0000-0000BA3D0000}" name="Column15789"/>
    <tableColumn id="15803" xr3:uid="{00000000-0010-0000-0000-0000BB3D0000}" name="Column15790"/>
    <tableColumn id="15804" xr3:uid="{00000000-0010-0000-0000-0000BC3D0000}" name="Column15791"/>
    <tableColumn id="15805" xr3:uid="{00000000-0010-0000-0000-0000BD3D0000}" name="Column15792"/>
    <tableColumn id="15806" xr3:uid="{00000000-0010-0000-0000-0000BE3D0000}" name="Column15793"/>
    <tableColumn id="15807" xr3:uid="{00000000-0010-0000-0000-0000BF3D0000}" name="Column15794"/>
    <tableColumn id="15808" xr3:uid="{00000000-0010-0000-0000-0000C03D0000}" name="Column15795"/>
    <tableColumn id="15809" xr3:uid="{00000000-0010-0000-0000-0000C13D0000}" name="Column15796"/>
    <tableColumn id="15810" xr3:uid="{00000000-0010-0000-0000-0000C23D0000}" name="Column15797"/>
    <tableColumn id="15811" xr3:uid="{00000000-0010-0000-0000-0000C33D0000}" name="Column15798"/>
    <tableColumn id="15812" xr3:uid="{00000000-0010-0000-0000-0000C43D0000}" name="Column15799"/>
    <tableColumn id="15813" xr3:uid="{00000000-0010-0000-0000-0000C53D0000}" name="Column15800"/>
    <tableColumn id="15814" xr3:uid="{00000000-0010-0000-0000-0000C63D0000}" name="Column15801"/>
    <tableColumn id="15815" xr3:uid="{00000000-0010-0000-0000-0000C73D0000}" name="Column15802"/>
    <tableColumn id="15816" xr3:uid="{00000000-0010-0000-0000-0000C83D0000}" name="Column15803"/>
    <tableColumn id="15817" xr3:uid="{00000000-0010-0000-0000-0000C93D0000}" name="Column15804"/>
    <tableColumn id="15818" xr3:uid="{00000000-0010-0000-0000-0000CA3D0000}" name="Column15805"/>
    <tableColumn id="15819" xr3:uid="{00000000-0010-0000-0000-0000CB3D0000}" name="Column15806"/>
    <tableColumn id="15820" xr3:uid="{00000000-0010-0000-0000-0000CC3D0000}" name="Column15807"/>
    <tableColumn id="15821" xr3:uid="{00000000-0010-0000-0000-0000CD3D0000}" name="Column15808"/>
    <tableColumn id="15822" xr3:uid="{00000000-0010-0000-0000-0000CE3D0000}" name="Column15809"/>
    <tableColumn id="15823" xr3:uid="{00000000-0010-0000-0000-0000CF3D0000}" name="Column15810"/>
    <tableColumn id="15824" xr3:uid="{00000000-0010-0000-0000-0000D03D0000}" name="Column15811"/>
    <tableColumn id="15825" xr3:uid="{00000000-0010-0000-0000-0000D13D0000}" name="Column15812"/>
    <tableColumn id="15826" xr3:uid="{00000000-0010-0000-0000-0000D23D0000}" name="Column15813"/>
    <tableColumn id="15827" xr3:uid="{00000000-0010-0000-0000-0000D33D0000}" name="Column15814"/>
    <tableColumn id="15828" xr3:uid="{00000000-0010-0000-0000-0000D43D0000}" name="Column15815"/>
    <tableColumn id="15829" xr3:uid="{00000000-0010-0000-0000-0000D53D0000}" name="Column15816"/>
    <tableColumn id="15830" xr3:uid="{00000000-0010-0000-0000-0000D63D0000}" name="Column15817"/>
    <tableColumn id="15831" xr3:uid="{00000000-0010-0000-0000-0000D73D0000}" name="Column15818"/>
    <tableColumn id="15832" xr3:uid="{00000000-0010-0000-0000-0000D83D0000}" name="Column15819"/>
    <tableColumn id="15833" xr3:uid="{00000000-0010-0000-0000-0000D93D0000}" name="Column15820"/>
    <tableColumn id="15834" xr3:uid="{00000000-0010-0000-0000-0000DA3D0000}" name="Column15821"/>
    <tableColumn id="15835" xr3:uid="{00000000-0010-0000-0000-0000DB3D0000}" name="Column15822"/>
    <tableColumn id="15836" xr3:uid="{00000000-0010-0000-0000-0000DC3D0000}" name="Column15823"/>
    <tableColumn id="15837" xr3:uid="{00000000-0010-0000-0000-0000DD3D0000}" name="Column15824"/>
    <tableColumn id="15838" xr3:uid="{00000000-0010-0000-0000-0000DE3D0000}" name="Column15825"/>
    <tableColumn id="15839" xr3:uid="{00000000-0010-0000-0000-0000DF3D0000}" name="Column15826"/>
    <tableColumn id="15840" xr3:uid="{00000000-0010-0000-0000-0000E03D0000}" name="Column15827"/>
    <tableColumn id="15841" xr3:uid="{00000000-0010-0000-0000-0000E13D0000}" name="Column15828"/>
    <tableColumn id="15842" xr3:uid="{00000000-0010-0000-0000-0000E23D0000}" name="Column15829"/>
    <tableColumn id="15843" xr3:uid="{00000000-0010-0000-0000-0000E33D0000}" name="Column15830"/>
    <tableColumn id="15844" xr3:uid="{00000000-0010-0000-0000-0000E43D0000}" name="Column15831"/>
    <tableColumn id="15845" xr3:uid="{00000000-0010-0000-0000-0000E53D0000}" name="Column15832"/>
    <tableColumn id="15846" xr3:uid="{00000000-0010-0000-0000-0000E63D0000}" name="Column15833"/>
    <tableColumn id="15847" xr3:uid="{00000000-0010-0000-0000-0000E73D0000}" name="Column15834"/>
    <tableColumn id="15848" xr3:uid="{00000000-0010-0000-0000-0000E83D0000}" name="Column15835"/>
    <tableColumn id="15849" xr3:uid="{00000000-0010-0000-0000-0000E93D0000}" name="Column15836"/>
    <tableColumn id="15850" xr3:uid="{00000000-0010-0000-0000-0000EA3D0000}" name="Column15837"/>
    <tableColumn id="15851" xr3:uid="{00000000-0010-0000-0000-0000EB3D0000}" name="Column15838"/>
    <tableColumn id="15852" xr3:uid="{00000000-0010-0000-0000-0000EC3D0000}" name="Column15839"/>
    <tableColumn id="15853" xr3:uid="{00000000-0010-0000-0000-0000ED3D0000}" name="Column15840"/>
    <tableColumn id="15854" xr3:uid="{00000000-0010-0000-0000-0000EE3D0000}" name="Column15841"/>
    <tableColumn id="15855" xr3:uid="{00000000-0010-0000-0000-0000EF3D0000}" name="Column15842"/>
    <tableColumn id="15856" xr3:uid="{00000000-0010-0000-0000-0000F03D0000}" name="Column15843"/>
    <tableColumn id="15857" xr3:uid="{00000000-0010-0000-0000-0000F13D0000}" name="Column15844"/>
    <tableColumn id="15858" xr3:uid="{00000000-0010-0000-0000-0000F23D0000}" name="Column15845"/>
    <tableColumn id="15859" xr3:uid="{00000000-0010-0000-0000-0000F33D0000}" name="Column15846"/>
    <tableColumn id="15860" xr3:uid="{00000000-0010-0000-0000-0000F43D0000}" name="Column15847"/>
    <tableColumn id="15861" xr3:uid="{00000000-0010-0000-0000-0000F53D0000}" name="Column15848"/>
    <tableColumn id="15862" xr3:uid="{00000000-0010-0000-0000-0000F63D0000}" name="Column15849"/>
    <tableColumn id="15863" xr3:uid="{00000000-0010-0000-0000-0000F73D0000}" name="Column15850"/>
    <tableColumn id="15864" xr3:uid="{00000000-0010-0000-0000-0000F83D0000}" name="Column15851"/>
    <tableColumn id="15865" xr3:uid="{00000000-0010-0000-0000-0000F93D0000}" name="Column15852"/>
    <tableColumn id="15866" xr3:uid="{00000000-0010-0000-0000-0000FA3D0000}" name="Column15853"/>
    <tableColumn id="15867" xr3:uid="{00000000-0010-0000-0000-0000FB3D0000}" name="Column15854"/>
    <tableColumn id="15868" xr3:uid="{00000000-0010-0000-0000-0000FC3D0000}" name="Column15855"/>
    <tableColumn id="15869" xr3:uid="{00000000-0010-0000-0000-0000FD3D0000}" name="Column15856"/>
    <tableColumn id="15870" xr3:uid="{00000000-0010-0000-0000-0000FE3D0000}" name="Column15857"/>
    <tableColumn id="15871" xr3:uid="{00000000-0010-0000-0000-0000FF3D0000}" name="Column15858"/>
    <tableColumn id="15872" xr3:uid="{00000000-0010-0000-0000-0000003E0000}" name="Column15859"/>
    <tableColumn id="15873" xr3:uid="{00000000-0010-0000-0000-0000013E0000}" name="Column15860"/>
    <tableColumn id="15874" xr3:uid="{00000000-0010-0000-0000-0000023E0000}" name="Column15861"/>
    <tableColumn id="15875" xr3:uid="{00000000-0010-0000-0000-0000033E0000}" name="Column15862"/>
    <tableColumn id="15876" xr3:uid="{00000000-0010-0000-0000-0000043E0000}" name="Column15863"/>
    <tableColumn id="15877" xr3:uid="{00000000-0010-0000-0000-0000053E0000}" name="Column15864"/>
    <tableColumn id="15878" xr3:uid="{00000000-0010-0000-0000-0000063E0000}" name="Column15865"/>
    <tableColumn id="15879" xr3:uid="{00000000-0010-0000-0000-0000073E0000}" name="Column15866"/>
    <tableColumn id="15880" xr3:uid="{00000000-0010-0000-0000-0000083E0000}" name="Column15867"/>
    <tableColumn id="15881" xr3:uid="{00000000-0010-0000-0000-0000093E0000}" name="Column15868"/>
    <tableColumn id="15882" xr3:uid="{00000000-0010-0000-0000-00000A3E0000}" name="Column15869"/>
    <tableColumn id="15883" xr3:uid="{00000000-0010-0000-0000-00000B3E0000}" name="Column15870"/>
    <tableColumn id="15884" xr3:uid="{00000000-0010-0000-0000-00000C3E0000}" name="Column15871"/>
    <tableColumn id="15885" xr3:uid="{00000000-0010-0000-0000-00000D3E0000}" name="Column15872"/>
    <tableColumn id="15886" xr3:uid="{00000000-0010-0000-0000-00000E3E0000}" name="Column15873"/>
    <tableColumn id="15887" xr3:uid="{00000000-0010-0000-0000-00000F3E0000}" name="Column15874"/>
    <tableColumn id="15888" xr3:uid="{00000000-0010-0000-0000-0000103E0000}" name="Column15875"/>
    <tableColumn id="15889" xr3:uid="{00000000-0010-0000-0000-0000113E0000}" name="Column15876"/>
    <tableColumn id="15890" xr3:uid="{00000000-0010-0000-0000-0000123E0000}" name="Column15877"/>
    <tableColumn id="15891" xr3:uid="{00000000-0010-0000-0000-0000133E0000}" name="Column15878"/>
    <tableColumn id="15892" xr3:uid="{00000000-0010-0000-0000-0000143E0000}" name="Column15879"/>
    <tableColumn id="15893" xr3:uid="{00000000-0010-0000-0000-0000153E0000}" name="Column15880"/>
    <tableColumn id="15894" xr3:uid="{00000000-0010-0000-0000-0000163E0000}" name="Column15881"/>
    <tableColumn id="15895" xr3:uid="{00000000-0010-0000-0000-0000173E0000}" name="Column15882"/>
    <tableColumn id="15896" xr3:uid="{00000000-0010-0000-0000-0000183E0000}" name="Column15883"/>
    <tableColumn id="15897" xr3:uid="{00000000-0010-0000-0000-0000193E0000}" name="Column15884"/>
    <tableColumn id="15898" xr3:uid="{00000000-0010-0000-0000-00001A3E0000}" name="Column15885"/>
    <tableColumn id="15899" xr3:uid="{00000000-0010-0000-0000-00001B3E0000}" name="Column15886"/>
    <tableColumn id="15900" xr3:uid="{00000000-0010-0000-0000-00001C3E0000}" name="Column15887"/>
    <tableColumn id="15901" xr3:uid="{00000000-0010-0000-0000-00001D3E0000}" name="Column15888"/>
    <tableColumn id="15902" xr3:uid="{00000000-0010-0000-0000-00001E3E0000}" name="Column15889"/>
    <tableColumn id="15903" xr3:uid="{00000000-0010-0000-0000-00001F3E0000}" name="Column15890"/>
    <tableColumn id="15904" xr3:uid="{00000000-0010-0000-0000-0000203E0000}" name="Column15891"/>
    <tableColumn id="15905" xr3:uid="{00000000-0010-0000-0000-0000213E0000}" name="Column15892"/>
    <tableColumn id="15906" xr3:uid="{00000000-0010-0000-0000-0000223E0000}" name="Column15893"/>
    <tableColumn id="15907" xr3:uid="{00000000-0010-0000-0000-0000233E0000}" name="Column15894"/>
    <tableColumn id="15908" xr3:uid="{00000000-0010-0000-0000-0000243E0000}" name="Column15895"/>
    <tableColumn id="15909" xr3:uid="{00000000-0010-0000-0000-0000253E0000}" name="Column15896"/>
    <tableColumn id="15910" xr3:uid="{00000000-0010-0000-0000-0000263E0000}" name="Column15897"/>
    <tableColumn id="15911" xr3:uid="{00000000-0010-0000-0000-0000273E0000}" name="Column15898"/>
    <tableColumn id="15912" xr3:uid="{00000000-0010-0000-0000-0000283E0000}" name="Column15899"/>
    <tableColumn id="15913" xr3:uid="{00000000-0010-0000-0000-0000293E0000}" name="Column15900"/>
    <tableColumn id="15914" xr3:uid="{00000000-0010-0000-0000-00002A3E0000}" name="Column15901"/>
    <tableColumn id="15915" xr3:uid="{00000000-0010-0000-0000-00002B3E0000}" name="Column15902"/>
    <tableColumn id="15916" xr3:uid="{00000000-0010-0000-0000-00002C3E0000}" name="Column15903"/>
    <tableColumn id="15917" xr3:uid="{00000000-0010-0000-0000-00002D3E0000}" name="Column15904"/>
    <tableColumn id="15918" xr3:uid="{00000000-0010-0000-0000-00002E3E0000}" name="Column15905"/>
    <tableColumn id="15919" xr3:uid="{00000000-0010-0000-0000-00002F3E0000}" name="Column15906"/>
    <tableColumn id="15920" xr3:uid="{00000000-0010-0000-0000-0000303E0000}" name="Column15907"/>
    <tableColumn id="15921" xr3:uid="{00000000-0010-0000-0000-0000313E0000}" name="Column15908"/>
    <tableColumn id="15922" xr3:uid="{00000000-0010-0000-0000-0000323E0000}" name="Column15909"/>
    <tableColumn id="15923" xr3:uid="{00000000-0010-0000-0000-0000333E0000}" name="Column15910"/>
    <tableColumn id="15924" xr3:uid="{00000000-0010-0000-0000-0000343E0000}" name="Column15911"/>
    <tableColumn id="15925" xr3:uid="{00000000-0010-0000-0000-0000353E0000}" name="Column15912"/>
    <tableColumn id="15926" xr3:uid="{00000000-0010-0000-0000-0000363E0000}" name="Column15913"/>
    <tableColumn id="15927" xr3:uid="{00000000-0010-0000-0000-0000373E0000}" name="Column15914"/>
    <tableColumn id="15928" xr3:uid="{00000000-0010-0000-0000-0000383E0000}" name="Column15915"/>
    <tableColumn id="15929" xr3:uid="{00000000-0010-0000-0000-0000393E0000}" name="Column15916"/>
    <tableColumn id="15930" xr3:uid="{00000000-0010-0000-0000-00003A3E0000}" name="Column15917"/>
    <tableColumn id="15931" xr3:uid="{00000000-0010-0000-0000-00003B3E0000}" name="Column15918"/>
    <tableColumn id="15932" xr3:uid="{00000000-0010-0000-0000-00003C3E0000}" name="Column15919"/>
    <tableColumn id="15933" xr3:uid="{00000000-0010-0000-0000-00003D3E0000}" name="Column15920"/>
    <tableColumn id="15934" xr3:uid="{00000000-0010-0000-0000-00003E3E0000}" name="Column15921"/>
    <tableColumn id="15935" xr3:uid="{00000000-0010-0000-0000-00003F3E0000}" name="Column15922"/>
    <tableColumn id="15936" xr3:uid="{00000000-0010-0000-0000-0000403E0000}" name="Column15923"/>
    <tableColumn id="15937" xr3:uid="{00000000-0010-0000-0000-0000413E0000}" name="Column15924"/>
    <tableColumn id="15938" xr3:uid="{00000000-0010-0000-0000-0000423E0000}" name="Column15925"/>
    <tableColumn id="15939" xr3:uid="{00000000-0010-0000-0000-0000433E0000}" name="Column15926"/>
    <tableColumn id="15940" xr3:uid="{00000000-0010-0000-0000-0000443E0000}" name="Column15927"/>
    <tableColumn id="15941" xr3:uid="{00000000-0010-0000-0000-0000453E0000}" name="Column15928"/>
    <tableColumn id="15942" xr3:uid="{00000000-0010-0000-0000-0000463E0000}" name="Column15929"/>
    <tableColumn id="15943" xr3:uid="{00000000-0010-0000-0000-0000473E0000}" name="Column15930"/>
    <tableColumn id="15944" xr3:uid="{00000000-0010-0000-0000-0000483E0000}" name="Column15931"/>
    <tableColumn id="15945" xr3:uid="{00000000-0010-0000-0000-0000493E0000}" name="Column15932"/>
    <tableColumn id="15946" xr3:uid="{00000000-0010-0000-0000-00004A3E0000}" name="Column15933"/>
    <tableColumn id="15947" xr3:uid="{00000000-0010-0000-0000-00004B3E0000}" name="Column15934"/>
    <tableColumn id="15948" xr3:uid="{00000000-0010-0000-0000-00004C3E0000}" name="Column15935"/>
    <tableColumn id="15949" xr3:uid="{00000000-0010-0000-0000-00004D3E0000}" name="Column15936"/>
    <tableColumn id="15950" xr3:uid="{00000000-0010-0000-0000-00004E3E0000}" name="Column15937"/>
    <tableColumn id="15951" xr3:uid="{00000000-0010-0000-0000-00004F3E0000}" name="Column15938"/>
    <tableColumn id="15952" xr3:uid="{00000000-0010-0000-0000-0000503E0000}" name="Column15939"/>
    <tableColumn id="15953" xr3:uid="{00000000-0010-0000-0000-0000513E0000}" name="Column15940"/>
    <tableColumn id="15954" xr3:uid="{00000000-0010-0000-0000-0000523E0000}" name="Column15941"/>
    <tableColumn id="15955" xr3:uid="{00000000-0010-0000-0000-0000533E0000}" name="Column15942"/>
    <tableColumn id="15956" xr3:uid="{00000000-0010-0000-0000-0000543E0000}" name="Column15943"/>
    <tableColumn id="15957" xr3:uid="{00000000-0010-0000-0000-0000553E0000}" name="Column15944"/>
    <tableColumn id="15958" xr3:uid="{00000000-0010-0000-0000-0000563E0000}" name="Column15945"/>
    <tableColumn id="15959" xr3:uid="{00000000-0010-0000-0000-0000573E0000}" name="Column15946"/>
    <tableColumn id="15960" xr3:uid="{00000000-0010-0000-0000-0000583E0000}" name="Column15947"/>
    <tableColumn id="15961" xr3:uid="{00000000-0010-0000-0000-0000593E0000}" name="Column15948"/>
    <tableColumn id="15962" xr3:uid="{00000000-0010-0000-0000-00005A3E0000}" name="Column15949"/>
    <tableColumn id="15963" xr3:uid="{00000000-0010-0000-0000-00005B3E0000}" name="Column15950"/>
    <tableColumn id="15964" xr3:uid="{00000000-0010-0000-0000-00005C3E0000}" name="Column15951"/>
    <tableColumn id="15965" xr3:uid="{00000000-0010-0000-0000-00005D3E0000}" name="Column15952"/>
    <tableColumn id="15966" xr3:uid="{00000000-0010-0000-0000-00005E3E0000}" name="Column15953"/>
    <tableColumn id="15967" xr3:uid="{00000000-0010-0000-0000-00005F3E0000}" name="Column15954"/>
    <tableColumn id="15968" xr3:uid="{00000000-0010-0000-0000-0000603E0000}" name="Column15955"/>
    <tableColumn id="15969" xr3:uid="{00000000-0010-0000-0000-0000613E0000}" name="Column15956"/>
    <tableColumn id="15970" xr3:uid="{00000000-0010-0000-0000-0000623E0000}" name="Column15957"/>
    <tableColumn id="15971" xr3:uid="{00000000-0010-0000-0000-0000633E0000}" name="Column15958"/>
    <tableColumn id="15972" xr3:uid="{00000000-0010-0000-0000-0000643E0000}" name="Column15959"/>
    <tableColumn id="15973" xr3:uid="{00000000-0010-0000-0000-0000653E0000}" name="Column15960"/>
    <tableColumn id="15974" xr3:uid="{00000000-0010-0000-0000-0000663E0000}" name="Column15961"/>
    <tableColumn id="15975" xr3:uid="{00000000-0010-0000-0000-0000673E0000}" name="Column15962"/>
    <tableColumn id="15976" xr3:uid="{00000000-0010-0000-0000-0000683E0000}" name="Column15963"/>
    <tableColumn id="15977" xr3:uid="{00000000-0010-0000-0000-0000693E0000}" name="Column15964"/>
    <tableColumn id="15978" xr3:uid="{00000000-0010-0000-0000-00006A3E0000}" name="Column15965"/>
    <tableColumn id="15979" xr3:uid="{00000000-0010-0000-0000-00006B3E0000}" name="Column15966"/>
    <tableColumn id="15980" xr3:uid="{00000000-0010-0000-0000-00006C3E0000}" name="Column15967"/>
    <tableColumn id="15981" xr3:uid="{00000000-0010-0000-0000-00006D3E0000}" name="Column15968"/>
    <tableColumn id="15982" xr3:uid="{00000000-0010-0000-0000-00006E3E0000}" name="Column15969"/>
    <tableColumn id="15983" xr3:uid="{00000000-0010-0000-0000-00006F3E0000}" name="Column15970"/>
    <tableColumn id="15984" xr3:uid="{00000000-0010-0000-0000-0000703E0000}" name="Column15971"/>
    <tableColumn id="15985" xr3:uid="{00000000-0010-0000-0000-0000713E0000}" name="Column15972"/>
    <tableColumn id="15986" xr3:uid="{00000000-0010-0000-0000-0000723E0000}" name="Column15973"/>
    <tableColumn id="15987" xr3:uid="{00000000-0010-0000-0000-0000733E0000}" name="Column15974"/>
    <tableColumn id="15988" xr3:uid="{00000000-0010-0000-0000-0000743E0000}" name="Column15975"/>
    <tableColumn id="15989" xr3:uid="{00000000-0010-0000-0000-0000753E0000}" name="Column15976"/>
    <tableColumn id="15990" xr3:uid="{00000000-0010-0000-0000-0000763E0000}" name="Column15977"/>
    <tableColumn id="15991" xr3:uid="{00000000-0010-0000-0000-0000773E0000}" name="Column15978"/>
    <tableColumn id="15992" xr3:uid="{00000000-0010-0000-0000-0000783E0000}" name="Column15979"/>
    <tableColumn id="15993" xr3:uid="{00000000-0010-0000-0000-0000793E0000}" name="Column15980"/>
    <tableColumn id="15994" xr3:uid="{00000000-0010-0000-0000-00007A3E0000}" name="Column15981"/>
    <tableColumn id="15995" xr3:uid="{00000000-0010-0000-0000-00007B3E0000}" name="Column15982"/>
    <tableColumn id="15996" xr3:uid="{00000000-0010-0000-0000-00007C3E0000}" name="Column15983"/>
    <tableColumn id="15997" xr3:uid="{00000000-0010-0000-0000-00007D3E0000}" name="Column15984"/>
    <tableColumn id="15998" xr3:uid="{00000000-0010-0000-0000-00007E3E0000}" name="Column15985"/>
    <tableColumn id="15999" xr3:uid="{00000000-0010-0000-0000-00007F3E0000}" name="Column15986"/>
    <tableColumn id="16000" xr3:uid="{00000000-0010-0000-0000-0000803E0000}" name="Column15987"/>
    <tableColumn id="16001" xr3:uid="{00000000-0010-0000-0000-0000813E0000}" name="Column15988"/>
    <tableColumn id="16002" xr3:uid="{00000000-0010-0000-0000-0000823E0000}" name="Column15989"/>
    <tableColumn id="16003" xr3:uid="{00000000-0010-0000-0000-0000833E0000}" name="Column15990"/>
    <tableColumn id="16004" xr3:uid="{00000000-0010-0000-0000-0000843E0000}" name="Column15991"/>
    <tableColumn id="16005" xr3:uid="{00000000-0010-0000-0000-0000853E0000}" name="Column15992"/>
    <tableColumn id="16006" xr3:uid="{00000000-0010-0000-0000-0000863E0000}" name="Column15993"/>
    <tableColumn id="16007" xr3:uid="{00000000-0010-0000-0000-0000873E0000}" name="Column15994"/>
    <tableColumn id="16008" xr3:uid="{00000000-0010-0000-0000-0000883E0000}" name="Column15995"/>
    <tableColumn id="16009" xr3:uid="{00000000-0010-0000-0000-0000893E0000}" name="Column15996"/>
    <tableColumn id="16010" xr3:uid="{00000000-0010-0000-0000-00008A3E0000}" name="Column15997"/>
    <tableColumn id="16011" xr3:uid="{00000000-0010-0000-0000-00008B3E0000}" name="Column15998"/>
    <tableColumn id="16012" xr3:uid="{00000000-0010-0000-0000-00008C3E0000}" name="Column15999"/>
    <tableColumn id="16013" xr3:uid="{00000000-0010-0000-0000-00008D3E0000}" name="Column16000"/>
    <tableColumn id="16014" xr3:uid="{00000000-0010-0000-0000-00008E3E0000}" name="Column16001"/>
    <tableColumn id="16015" xr3:uid="{00000000-0010-0000-0000-00008F3E0000}" name="Column16002"/>
    <tableColumn id="16016" xr3:uid="{00000000-0010-0000-0000-0000903E0000}" name="Column16003"/>
    <tableColumn id="16017" xr3:uid="{00000000-0010-0000-0000-0000913E0000}" name="Column16004"/>
    <tableColumn id="16018" xr3:uid="{00000000-0010-0000-0000-0000923E0000}" name="Column16005"/>
    <tableColumn id="16019" xr3:uid="{00000000-0010-0000-0000-0000933E0000}" name="Column16006"/>
    <tableColumn id="16020" xr3:uid="{00000000-0010-0000-0000-0000943E0000}" name="Column16007"/>
    <tableColumn id="16021" xr3:uid="{00000000-0010-0000-0000-0000953E0000}" name="Column16008"/>
    <tableColumn id="16022" xr3:uid="{00000000-0010-0000-0000-0000963E0000}" name="Column16009"/>
    <tableColumn id="16023" xr3:uid="{00000000-0010-0000-0000-0000973E0000}" name="Column16010"/>
    <tableColumn id="16024" xr3:uid="{00000000-0010-0000-0000-0000983E0000}" name="Column16011"/>
    <tableColumn id="16025" xr3:uid="{00000000-0010-0000-0000-0000993E0000}" name="Column16012"/>
    <tableColumn id="16026" xr3:uid="{00000000-0010-0000-0000-00009A3E0000}" name="Column16013"/>
    <tableColumn id="16027" xr3:uid="{00000000-0010-0000-0000-00009B3E0000}" name="Column16014"/>
    <tableColumn id="16028" xr3:uid="{00000000-0010-0000-0000-00009C3E0000}" name="Column16015"/>
    <tableColumn id="16029" xr3:uid="{00000000-0010-0000-0000-00009D3E0000}" name="Column16016"/>
    <tableColumn id="16030" xr3:uid="{00000000-0010-0000-0000-00009E3E0000}" name="Column16017"/>
    <tableColumn id="16031" xr3:uid="{00000000-0010-0000-0000-00009F3E0000}" name="Column16018"/>
    <tableColumn id="16032" xr3:uid="{00000000-0010-0000-0000-0000A03E0000}" name="Column16019"/>
    <tableColumn id="16033" xr3:uid="{00000000-0010-0000-0000-0000A13E0000}" name="Column16020"/>
    <tableColumn id="16034" xr3:uid="{00000000-0010-0000-0000-0000A23E0000}" name="Column16021"/>
    <tableColumn id="16035" xr3:uid="{00000000-0010-0000-0000-0000A33E0000}" name="Column16022"/>
    <tableColumn id="16036" xr3:uid="{00000000-0010-0000-0000-0000A43E0000}" name="Column16023"/>
    <tableColumn id="16037" xr3:uid="{00000000-0010-0000-0000-0000A53E0000}" name="Column16024"/>
    <tableColumn id="16038" xr3:uid="{00000000-0010-0000-0000-0000A63E0000}" name="Column16025"/>
    <tableColumn id="16039" xr3:uid="{00000000-0010-0000-0000-0000A73E0000}" name="Column16026"/>
    <tableColumn id="16040" xr3:uid="{00000000-0010-0000-0000-0000A83E0000}" name="Column16027"/>
    <tableColumn id="16041" xr3:uid="{00000000-0010-0000-0000-0000A93E0000}" name="Column16028"/>
    <tableColumn id="16042" xr3:uid="{00000000-0010-0000-0000-0000AA3E0000}" name="Column16029"/>
    <tableColumn id="16043" xr3:uid="{00000000-0010-0000-0000-0000AB3E0000}" name="Column16030"/>
    <tableColumn id="16044" xr3:uid="{00000000-0010-0000-0000-0000AC3E0000}" name="Column16031"/>
    <tableColumn id="16045" xr3:uid="{00000000-0010-0000-0000-0000AD3E0000}" name="Column16032"/>
    <tableColumn id="16046" xr3:uid="{00000000-0010-0000-0000-0000AE3E0000}" name="Column16033"/>
    <tableColumn id="16047" xr3:uid="{00000000-0010-0000-0000-0000AF3E0000}" name="Column16034"/>
    <tableColumn id="16048" xr3:uid="{00000000-0010-0000-0000-0000B03E0000}" name="Column16035"/>
    <tableColumn id="16049" xr3:uid="{00000000-0010-0000-0000-0000B13E0000}" name="Column16036"/>
    <tableColumn id="16050" xr3:uid="{00000000-0010-0000-0000-0000B23E0000}" name="Column16037"/>
    <tableColumn id="16051" xr3:uid="{00000000-0010-0000-0000-0000B33E0000}" name="Column16038"/>
    <tableColumn id="16052" xr3:uid="{00000000-0010-0000-0000-0000B43E0000}" name="Column16039"/>
    <tableColumn id="16053" xr3:uid="{00000000-0010-0000-0000-0000B53E0000}" name="Column16040"/>
    <tableColumn id="16054" xr3:uid="{00000000-0010-0000-0000-0000B63E0000}" name="Column16041"/>
    <tableColumn id="16055" xr3:uid="{00000000-0010-0000-0000-0000B73E0000}" name="Column16042"/>
    <tableColumn id="16056" xr3:uid="{00000000-0010-0000-0000-0000B83E0000}" name="Column16043"/>
    <tableColumn id="16057" xr3:uid="{00000000-0010-0000-0000-0000B93E0000}" name="Column16044"/>
    <tableColumn id="16058" xr3:uid="{00000000-0010-0000-0000-0000BA3E0000}" name="Column16045"/>
    <tableColumn id="16059" xr3:uid="{00000000-0010-0000-0000-0000BB3E0000}" name="Column16046"/>
    <tableColumn id="16060" xr3:uid="{00000000-0010-0000-0000-0000BC3E0000}" name="Column16047"/>
    <tableColumn id="16061" xr3:uid="{00000000-0010-0000-0000-0000BD3E0000}" name="Column16048"/>
    <tableColumn id="16062" xr3:uid="{00000000-0010-0000-0000-0000BE3E0000}" name="Column16049"/>
    <tableColumn id="16063" xr3:uid="{00000000-0010-0000-0000-0000BF3E0000}" name="Column16050"/>
    <tableColumn id="16064" xr3:uid="{00000000-0010-0000-0000-0000C03E0000}" name="Column16051"/>
    <tableColumn id="16065" xr3:uid="{00000000-0010-0000-0000-0000C13E0000}" name="Column16052"/>
    <tableColumn id="16066" xr3:uid="{00000000-0010-0000-0000-0000C23E0000}" name="Column16053"/>
    <tableColumn id="16067" xr3:uid="{00000000-0010-0000-0000-0000C33E0000}" name="Column16054"/>
    <tableColumn id="16068" xr3:uid="{00000000-0010-0000-0000-0000C43E0000}" name="Column16055"/>
    <tableColumn id="16069" xr3:uid="{00000000-0010-0000-0000-0000C53E0000}" name="Column16056"/>
    <tableColumn id="16070" xr3:uid="{00000000-0010-0000-0000-0000C63E0000}" name="Column16057"/>
    <tableColumn id="16071" xr3:uid="{00000000-0010-0000-0000-0000C73E0000}" name="Column16058"/>
    <tableColumn id="16072" xr3:uid="{00000000-0010-0000-0000-0000C83E0000}" name="Column16059"/>
    <tableColumn id="16073" xr3:uid="{00000000-0010-0000-0000-0000C93E0000}" name="Column16060"/>
    <tableColumn id="16074" xr3:uid="{00000000-0010-0000-0000-0000CA3E0000}" name="Column16061"/>
    <tableColumn id="16075" xr3:uid="{00000000-0010-0000-0000-0000CB3E0000}" name="Column16062"/>
    <tableColumn id="16076" xr3:uid="{00000000-0010-0000-0000-0000CC3E0000}" name="Column16063"/>
    <tableColumn id="16077" xr3:uid="{00000000-0010-0000-0000-0000CD3E0000}" name="Column16064"/>
    <tableColumn id="16078" xr3:uid="{00000000-0010-0000-0000-0000CE3E0000}" name="Column16065"/>
    <tableColumn id="16079" xr3:uid="{00000000-0010-0000-0000-0000CF3E0000}" name="Column16066"/>
    <tableColumn id="16080" xr3:uid="{00000000-0010-0000-0000-0000D03E0000}" name="Column16067"/>
    <tableColumn id="16081" xr3:uid="{00000000-0010-0000-0000-0000D13E0000}" name="Column16068"/>
    <tableColumn id="16082" xr3:uid="{00000000-0010-0000-0000-0000D23E0000}" name="Column16069"/>
    <tableColumn id="16083" xr3:uid="{00000000-0010-0000-0000-0000D33E0000}" name="Column16070"/>
    <tableColumn id="16084" xr3:uid="{00000000-0010-0000-0000-0000D43E0000}" name="Column16071"/>
    <tableColumn id="16085" xr3:uid="{00000000-0010-0000-0000-0000D53E0000}" name="Column16072"/>
    <tableColumn id="16086" xr3:uid="{00000000-0010-0000-0000-0000D63E0000}" name="Column16073"/>
    <tableColumn id="16087" xr3:uid="{00000000-0010-0000-0000-0000D73E0000}" name="Column16074"/>
    <tableColumn id="16088" xr3:uid="{00000000-0010-0000-0000-0000D83E0000}" name="Column16075"/>
    <tableColumn id="16089" xr3:uid="{00000000-0010-0000-0000-0000D93E0000}" name="Column16076"/>
    <tableColumn id="16090" xr3:uid="{00000000-0010-0000-0000-0000DA3E0000}" name="Column16077"/>
    <tableColumn id="16091" xr3:uid="{00000000-0010-0000-0000-0000DB3E0000}" name="Column16078"/>
    <tableColumn id="16092" xr3:uid="{00000000-0010-0000-0000-0000DC3E0000}" name="Column16079"/>
    <tableColumn id="16093" xr3:uid="{00000000-0010-0000-0000-0000DD3E0000}" name="Column16080"/>
    <tableColumn id="16094" xr3:uid="{00000000-0010-0000-0000-0000DE3E0000}" name="Column16081"/>
    <tableColumn id="16095" xr3:uid="{00000000-0010-0000-0000-0000DF3E0000}" name="Column16082"/>
    <tableColumn id="16096" xr3:uid="{00000000-0010-0000-0000-0000E03E0000}" name="Column16083"/>
    <tableColumn id="16097" xr3:uid="{00000000-0010-0000-0000-0000E13E0000}" name="Column16084"/>
    <tableColumn id="16098" xr3:uid="{00000000-0010-0000-0000-0000E23E0000}" name="Column16085"/>
    <tableColumn id="16099" xr3:uid="{00000000-0010-0000-0000-0000E33E0000}" name="Column16086"/>
    <tableColumn id="16100" xr3:uid="{00000000-0010-0000-0000-0000E43E0000}" name="Column16087"/>
    <tableColumn id="16101" xr3:uid="{00000000-0010-0000-0000-0000E53E0000}" name="Column16088"/>
    <tableColumn id="16102" xr3:uid="{00000000-0010-0000-0000-0000E63E0000}" name="Column16089"/>
    <tableColumn id="16103" xr3:uid="{00000000-0010-0000-0000-0000E73E0000}" name="Column16090"/>
    <tableColumn id="16104" xr3:uid="{00000000-0010-0000-0000-0000E83E0000}" name="Column16091"/>
    <tableColumn id="16105" xr3:uid="{00000000-0010-0000-0000-0000E93E0000}" name="Column16092"/>
    <tableColumn id="16106" xr3:uid="{00000000-0010-0000-0000-0000EA3E0000}" name="Column16093"/>
    <tableColumn id="16107" xr3:uid="{00000000-0010-0000-0000-0000EB3E0000}" name="Column16094"/>
    <tableColumn id="16108" xr3:uid="{00000000-0010-0000-0000-0000EC3E0000}" name="Column16095"/>
    <tableColumn id="16109" xr3:uid="{00000000-0010-0000-0000-0000ED3E0000}" name="Column16096"/>
    <tableColumn id="16110" xr3:uid="{00000000-0010-0000-0000-0000EE3E0000}" name="Column16097"/>
    <tableColumn id="16111" xr3:uid="{00000000-0010-0000-0000-0000EF3E0000}" name="Column16098"/>
    <tableColumn id="16112" xr3:uid="{00000000-0010-0000-0000-0000F03E0000}" name="Column16099"/>
    <tableColumn id="16113" xr3:uid="{00000000-0010-0000-0000-0000F13E0000}" name="Column16100"/>
    <tableColumn id="16114" xr3:uid="{00000000-0010-0000-0000-0000F23E0000}" name="Column16101"/>
    <tableColumn id="16115" xr3:uid="{00000000-0010-0000-0000-0000F33E0000}" name="Column16102"/>
    <tableColumn id="16116" xr3:uid="{00000000-0010-0000-0000-0000F43E0000}" name="Column16103"/>
    <tableColumn id="16117" xr3:uid="{00000000-0010-0000-0000-0000F53E0000}" name="Column16104"/>
    <tableColumn id="16118" xr3:uid="{00000000-0010-0000-0000-0000F63E0000}" name="Column16105"/>
    <tableColumn id="16119" xr3:uid="{00000000-0010-0000-0000-0000F73E0000}" name="Column16106"/>
    <tableColumn id="16120" xr3:uid="{00000000-0010-0000-0000-0000F83E0000}" name="Column16107"/>
    <tableColumn id="16121" xr3:uid="{00000000-0010-0000-0000-0000F93E0000}" name="Column16108"/>
    <tableColumn id="16122" xr3:uid="{00000000-0010-0000-0000-0000FA3E0000}" name="Column16109"/>
    <tableColumn id="16123" xr3:uid="{00000000-0010-0000-0000-0000FB3E0000}" name="Column16110"/>
    <tableColumn id="16124" xr3:uid="{00000000-0010-0000-0000-0000FC3E0000}" name="Column16111"/>
    <tableColumn id="16125" xr3:uid="{00000000-0010-0000-0000-0000FD3E0000}" name="Column16112"/>
    <tableColumn id="16126" xr3:uid="{00000000-0010-0000-0000-0000FE3E0000}" name="Column16113"/>
    <tableColumn id="16127" xr3:uid="{00000000-0010-0000-0000-0000FF3E0000}" name="Column16114"/>
    <tableColumn id="16128" xr3:uid="{00000000-0010-0000-0000-0000003F0000}" name="Column16115"/>
    <tableColumn id="16129" xr3:uid="{00000000-0010-0000-0000-0000013F0000}" name="Column16116"/>
    <tableColumn id="16130" xr3:uid="{00000000-0010-0000-0000-0000023F0000}" name="Column16117"/>
    <tableColumn id="16131" xr3:uid="{00000000-0010-0000-0000-0000033F0000}" name="Column16118"/>
    <tableColumn id="16132" xr3:uid="{00000000-0010-0000-0000-0000043F0000}" name="Column16119"/>
    <tableColumn id="16133" xr3:uid="{00000000-0010-0000-0000-0000053F0000}" name="Column16120"/>
    <tableColumn id="16134" xr3:uid="{00000000-0010-0000-0000-0000063F0000}" name="Column16121"/>
    <tableColumn id="16135" xr3:uid="{00000000-0010-0000-0000-0000073F0000}" name="Column16122"/>
    <tableColumn id="16136" xr3:uid="{00000000-0010-0000-0000-0000083F0000}" name="Column16123"/>
    <tableColumn id="16137" xr3:uid="{00000000-0010-0000-0000-0000093F0000}" name="Column16124"/>
    <tableColumn id="16138" xr3:uid="{00000000-0010-0000-0000-00000A3F0000}" name="Column16125"/>
    <tableColumn id="16139" xr3:uid="{00000000-0010-0000-0000-00000B3F0000}" name="Column16126"/>
    <tableColumn id="16140" xr3:uid="{00000000-0010-0000-0000-00000C3F0000}" name="Column16127"/>
    <tableColumn id="16141" xr3:uid="{00000000-0010-0000-0000-00000D3F0000}" name="Column16128"/>
    <tableColumn id="16142" xr3:uid="{00000000-0010-0000-0000-00000E3F0000}" name="Column16129"/>
    <tableColumn id="16143" xr3:uid="{00000000-0010-0000-0000-00000F3F0000}" name="Column16130"/>
    <tableColumn id="16144" xr3:uid="{00000000-0010-0000-0000-0000103F0000}" name="Column16131"/>
    <tableColumn id="16145" xr3:uid="{00000000-0010-0000-0000-0000113F0000}" name="Column16132"/>
    <tableColumn id="16146" xr3:uid="{00000000-0010-0000-0000-0000123F0000}" name="Column16133"/>
    <tableColumn id="16147" xr3:uid="{00000000-0010-0000-0000-0000133F0000}" name="Column16134"/>
    <tableColumn id="16148" xr3:uid="{00000000-0010-0000-0000-0000143F0000}" name="Column16135"/>
    <tableColumn id="16149" xr3:uid="{00000000-0010-0000-0000-0000153F0000}" name="Column16136"/>
    <tableColumn id="16150" xr3:uid="{00000000-0010-0000-0000-0000163F0000}" name="Column16137"/>
    <tableColumn id="16151" xr3:uid="{00000000-0010-0000-0000-0000173F0000}" name="Column16138"/>
    <tableColumn id="16152" xr3:uid="{00000000-0010-0000-0000-0000183F0000}" name="Column16139"/>
    <tableColumn id="16153" xr3:uid="{00000000-0010-0000-0000-0000193F0000}" name="Column16140"/>
    <tableColumn id="16154" xr3:uid="{00000000-0010-0000-0000-00001A3F0000}" name="Column16141"/>
    <tableColumn id="16155" xr3:uid="{00000000-0010-0000-0000-00001B3F0000}" name="Column16142"/>
    <tableColumn id="16156" xr3:uid="{00000000-0010-0000-0000-00001C3F0000}" name="Column16143"/>
    <tableColumn id="16157" xr3:uid="{00000000-0010-0000-0000-00001D3F0000}" name="Column16144"/>
    <tableColumn id="16158" xr3:uid="{00000000-0010-0000-0000-00001E3F0000}" name="Column16145"/>
    <tableColumn id="16159" xr3:uid="{00000000-0010-0000-0000-00001F3F0000}" name="Column16146"/>
    <tableColumn id="16160" xr3:uid="{00000000-0010-0000-0000-0000203F0000}" name="Column16147"/>
    <tableColumn id="16161" xr3:uid="{00000000-0010-0000-0000-0000213F0000}" name="Column16148"/>
    <tableColumn id="16162" xr3:uid="{00000000-0010-0000-0000-0000223F0000}" name="Column16149"/>
    <tableColumn id="16163" xr3:uid="{00000000-0010-0000-0000-0000233F0000}" name="Column16150"/>
    <tableColumn id="16164" xr3:uid="{00000000-0010-0000-0000-0000243F0000}" name="Column16151"/>
    <tableColumn id="16165" xr3:uid="{00000000-0010-0000-0000-0000253F0000}" name="Column16152"/>
    <tableColumn id="16166" xr3:uid="{00000000-0010-0000-0000-0000263F0000}" name="Column16153"/>
    <tableColumn id="16167" xr3:uid="{00000000-0010-0000-0000-0000273F0000}" name="Column16154"/>
    <tableColumn id="16168" xr3:uid="{00000000-0010-0000-0000-0000283F0000}" name="Column16155"/>
    <tableColumn id="16169" xr3:uid="{00000000-0010-0000-0000-0000293F0000}" name="Column16156"/>
    <tableColumn id="16170" xr3:uid="{00000000-0010-0000-0000-00002A3F0000}" name="Column16157"/>
    <tableColumn id="16171" xr3:uid="{00000000-0010-0000-0000-00002B3F0000}" name="Column16158"/>
    <tableColumn id="16172" xr3:uid="{00000000-0010-0000-0000-00002C3F0000}" name="Column16159"/>
    <tableColumn id="16173" xr3:uid="{00000000-0010-0000-0000-00002D3F0000}" name="Column16160"/>
    <tableColumn id="16174" xr3:uid="{00000000-0010-0000-0000-00002E3F0000}" name="Column16161"/>
    <tableColumn id="16175" xr3:uid="{00000000-0010-0000-0000-00002F3F0000}" name="Column16162"/>
    <tableColumn id="16176" xr3:uid="{00000000-0010-0000-0000-0000303F0000}" name="Column16163"/>
    <tableColumn id="16177" xr3:uid="{00000000-0010-0000-0000-0000313F0000}" name="Column16164"/>
    <tableColumn id="16178" xr3:uid="{00000000-0010-0000-0000-0000323F0000}" name="Column16165"/>
    <tableColumn id="16179" xr3:uid="{00000000-0010-0000-0000-0000333F0000}" name="Column16166"/>
    <tableColumn id="16180" xr3:uid="{00000000-0010-0000-0000-0000343F0000}" name="Column16167"/>
    <tableColumn id="16181" xr3:uid="{00000000-0010-0000-0000-0000353F0000}" name="Column16168"/>
    <tableColumn id="16182" xr3:uid="{00000000-0010-0000-0000-0000363F0000}" name="Column16169"/>
    <tableColumn id="16183" xr3:uid="{00000000-0010-0000-0000-0000373F0000}" name="Column16170"/>
    <tableColumn id="16184" xr3:uid="{00000000-0010-0000-0000-0000383F0000}" name="Column16171"/>
    <tableColumn id="16185" xr3:uid="{00000000-0010-0000-0000-0000393F0000}" name="Column16172"/>
    <tableColumn id="16186" xr3:uid="{00000000-0010-0000-0000-00003A3F0000}" name="Column16173"/>
    <tableColumn id="16187" xr3:uid="{00000000-0010-0000-0000-00003B3F0000}" name="Column16174"/>
    <tableColumn id="16188" xr3:uid="{00000000-0010-0000-0000-00003C3F0000}" name="Column16175"/>
    <tableColumn id="16189" xr3:uid="{00000000-0010-0000-0000-00003D3F0000}" name="Column16176"/>
    <tableColumn id="16190" xr3:uid="{00000000-0010-0000-0000-00003E3F0000}" name="Column16177"/>
    <tableColumn id="16191" xr3:uid="{00000000-0010-0000-0000-00003F3F0000}" name="Column16178"/>
    <tableColumn id="16192" xr3:uid="{00000000-0010-0000-0000-0000403F0000}" name="Column16179"/>
    <tableColumn id="16193" xr3:uid="{00000000-0010-0000-0000-0000413F0000}" name="Column16180"/>
    <tableColumn id="16194" xr3:uid="{00000000-0010-0000-0000-0000423F0000}" name="Column16181"/>
    <tableColumn id="16195" xr3:uid="{00000000-0010-0000-0000-0000433F0000}" name="Column16182"/>
    <tableColumn id="16196" xr3:uid="{00000000-0010-0000-0000-0000443F0000}" name="Column16183"/>
    <tableColumn id="16197" xr3:uid="{00000000-0010-0000-0000-0000453F0000}" name="Column16184"/>
    <tableColumn id="16198" xr3:uid="{00000000-0010-0000-0000-0000463F0000}" name="Column16185"/>
    <tableColumn id="16199" xr3:uid="{00000000-0010-0000-0000-0000473F0000}" name="Column16186"/>
    <tableColumn id="16200" xr3:uid="{00000000-0010-0000-0000-0000483F0000}" name="Column16187"/>
    <tableColumn id="16201" xr3:uid="{00000000-0010-0000-0000-0000493F0000}" name="Column16188"/>
    <tableColumn id="16202" xr3:uid="{00000000-0010-0000-0000-00004A3F0000}" name="Column16189"/>
    <tableColumn id="16203" xr3:uid="{00000000-0010-0000-0000-00004B3F0000}" name="Column16190"/>
    <tableColumn id="16204" xr3:uid="{00000000-0010-0000-0000-00004C3F0000}" name="Column16191"/>
    <tableColumn id="16205" xr3:uid="{00000000-0010-0000-0000-00004D3F0000}" name="Column16192"/>
    <tableColumn id="16206" xr3:uid="{00000000-0010-0000-0000-00004E3F0000}" name="Column16193"/>
    <tableColumn id="16207" xr3:uid="{00000000-0010-0000-0000-00004F3F0000}" name="Column16194"/>
    <tableColumn id="16208" xr3:uid="{00000000-0010-0000-0000-0000503F0000}" name="Column16195"/>
    <tableColumn id="16209" xr3:uid="{00000000-0010-0000-0000-0000513F0000}" name="Column16196"/>
    <tableColumn id="16210" xr3:uid="{00000000-0010-0000-0000-0000523F0000}" name="Column16197"/>
    <tableColumn id="16211" xr3:uid="{00000000-0010-0000-0000-0000533F0000}" name="Column16198"/>
    <tableColumn id="16212" xr3:uid="{00000000-0010-0000-0000-0000543F0000}" name="Column16199"/>
    <tableColumn id="16213" xr3:uid="{00000000-0010-0000-0000-0000553F0000}" name="Column16200"/>
    <tableColumn id="16214" xr3:uid="{00000000-0010-0000-0000-0000563F0000}" name="Column16201"/>
    <tableColumn id="16215" xr3:uid="{00000000-0010-0000-0000-0000573F0000}" name="Column16202"/>
    <tableColumn id="16216" xr3:uid="{00000000-0010-0000-0000-0000583F0000}" name="Column16203"/>
    <tableColumn id="16217" xr3:uid="{00000000-0010-0000-0000-0000593F0000}" name="Column16204"/>
    <tableColumn id="16218" xr3:uid="{00000000-0010-0000-0000-00005A3F0000}" name="Column16205"/>
    <tableColumn id="16219" xr3:uid="{00000000-0010-0000-0000-00005B3F0000}" name="Column16206"/>
    <tableColumn id="16220" xr3:uid="{00000000-0010-0000-0000-00005C3F0000}" name="Column16207"/>
    <tableColumn id="16221" xr3:uid="{00000000-0010-0000-0000-00005D3F0000}" name="Column16208"/>
    <tableColumn id="16222" xr3:uid="{00000000-0010-0000-0000-00005E3F0000}" name="Column16209"/>
    <tableColumn id="16223" xr3:uid="{00000000-0010-0000-0000-00005F3F0000}" name="Column16210"/>
    <tableColumn id="16224" xr3:uid="{00000000-0010-0000-0000-0000603F0000}" name="Column16211"/>
    <tableColumn id="16225" xr3:uid="{00000000-0010-0000-0000-0000613F0000}" name="Column16212"/>
    <tableColumn id="16226" xr3:uid="{00000000-0010-0000-0000-0000623F0000}" name="Column16213"/>
    <tableColumn id="16227" xr3:uid="{00000000-0010-0000-0000-0000633F0000}" name="Column16214"/>
    <tableColumn id="16228" xr3:uid="{00000000-0010-0000-0000-0000643F0000}" name="Column16215"/>
    <tableColumn id="16229" xr3:uid="{00000000-0010-0000-0000-0000653F0000}" name="Column16216"/>
    <tableColumn id="16230" xr3:uid="{00000000-0010-0000-0000-0000663F0000}" name="Column16217"/>
    <tableColumn id="16231" xr3:uid="{00000000-0010-0000-0000-0000673F0000}" name="Column16218"/>
    <tableColumn id="16232" xr3:uid="{00000000-0010-0000-0000-0000683F0000}" name="Column16219"/>
    <tableColumn id="16233" xr3:uid="{00000000-0010-0000-0000-0000693F0000}" name="Column16220"/>
    <tableColumn id="16234" xr3:uid="{00000000-0010-0000-0000-00006A3F0000}" name="Column16221"/>
    <tableColumn id="16235" xr3:uid="{00000000-0010-0000-0000-00006B3F0000}" name="Column16222"/>
    <tableColumn id="16236" xr3:uid="{00000000-0010-0000-0000-00006C3F0000}" name="Column16223"/>
    <tableColumn id="16237" xr3:uid="{00000000-0010-0000-0000-00006D3F0000}" name="Column16224"/>
    <tableColumn id="16238" xr3:uid="{00000000-0010-0000-0000-00006E3F0000}" name="Column16225"/>
    <tableColumn id="16239" xr3:uid="{00000000-0010-0000-0000-00006F3F0000}" name="Column16226"/>
    <tableColumn id="16240" xr3:uid="{00000000-0010-0000-0000-0000703F0000}" name="Column16227"/>
    <tableColumn id="16241" xr3:uid="{00000000-0010-0000-0000-0000713F0000}" name="Column16228"/>
    <tableColumn id="16242" xr3:uid="{00000000-0010-0000-0000-0000723F0000}" name="Column16229"/>
    <tableColumn id="16243" xr3:uid="{00000000-0010-0000-0000-0000733F0000}" name="Column16230"/>
    <tableColumn id="16244" xr3:uid="{00000000-0010-0000-0000-0000743F0000}" name="Column16231"/>
    <tableColumn id="16245" xr3:uid="{00000000-0010-0000-0000-0000753F0000}" name="Column16232"/>
    <tableColumn id="16246" xr3:uid="{00000000-0010-0000-0000-0000763F0000}" name="Column16233"/>
    <tableColumn id="16247" xr3:uid="{00000000-0010-0000-0000-0000773F0000}" name="Column16234"/>
    <tableColumn id="16248" xr3:uid="{00000000-0010-0000-0000-0000783F0000}" name="Column16235"/>
    <tableColumn id="16249" xr3:uid="{00000000-0010-0000-0000-0000793F0000}" name="Column16236"/>
    <tableColumn id="16250" xr3:uid="{00000000-0010-0000-0000-00007A3F0000}" name="Column16237"/>
    <tableColumn id="16251" xr3:uid="{00000000-0010-0000-0000-00007B3F0000}" name="Column16238"/>
    <tableColumn id="16252" xr3:uid="{00000000-0010-0000-0000-00007C3F0000}" name="Column16239"/>
    <tableColumn id="16253" xr3:uid="{00000000-0010-0000-0000-00007D3F0000}" name="Column16240"/>
    <tableColumn id="16254" xr3:uid="{00000000-0010-0000-0000-00007E3F0000}" name="Column16241"/>
    <tableColumn id="16255" xr3:uid="{00000000-0010-0000-0000-00007F3F0000}" name="Column16242"/>
    <tableColumn id="16256" xr3:uid="{00000000-0010-0000-0000-0000803F0000}" name="Column16243"/>
    <tableColumn id="16257" xr3:uid="{00000000-0010-0000-0000-0000813F0000}" name="Column16244"/>
    <tableColumn id="16258" xr3:uid="{00000000-0010-0000-0000-0000823F0000}" name="Column16245"/>
    <tableColumn id="16259" xr3:uid="{00000000-0010-0000-0000-0000833F0000}" name="Column16246"/>
    <tableColumn id="16260" xr3:uid="{00000000-0010-0000-0000-0000843F0000}" name="Column16247"/>
    <tableColumn id="16261" xr3:uid="{00000000-0010-0000-0000-0000853F0000}" name="Column16248"/>
    <tableColumn id="16262" xr3:uid="{00000000-0010-0000-0000-0000863F0000}" name="Column16249"/>
    <tableColumn id="16263" xr3:uid="{00000000-0010-0000-0000-0000873F0000}" name="Column16250"/>
    <tableColumn id="16264" xr3:uid="{00000000-0010-0000-0000-0000883F0000}" name="Column16251"/>
    <tableColumn id="16265" xr3:uid="{00000000-0010-0000-0000-0000893F0000}" name="Column16252"/>
    <tableColumn id="16266" xr3:uid="{00000000-0010-0000-0000-00008A3F0000}" name="Column16253"/>
    <tableColumn id="16267" xr3:uid="{00000000-0010-0000-0000-00008B3F0000}" name="Column16254"/>
    <tableColumn id="16268" xr3:uid="{00000000-0010-0000-0000-00008C3F0000}" name="Column16255"/>
    <tableColumn id="16269" xr3:uid="{00000000-0010-0000-0000-00008D3F0000}" name="Column16256"/>
    <tableColumn id="16270" xr3:uid="{00000000-0010-0000-0000-00008E3F0000}" name="Column16257"/>
    <tableColumn id="16271" xr3:uid="{00000000-0010-0000-0000-00008F3F0000}" name="Column16258"/>
    <tableColumn id="16272" xr3:uid="{00000000-0010-0000-0000-0000903F0000}" name="Column16259"/>
    <tableColumn id="16273" xr3:uid="{00000000-0010-0000-0000-0000913F0000}" name="Column16260"/>
    <tableColumn id="16274" xr3:uid="{00000000-0010-0000-0000-0000923F0000}" name="Column16261"/>
    <tableColumn id="16275" xr3:uid="{00000000-0010-0000-0000-0000933F0000}" name="Column16262"/>
    <tableColumn id="16276" xr3:uid="{00000000-0010-0000-0000-0000943F0000}" name="Column16263"/>
    <tableColumn id="16277" xr3:uid="{00000000-0010-0000-0000-0000953F0000}" name="Column16264"/>
    <tableColumn id="16278" xr3:uid="{00000000-0010-0000-0000-0000963F0000}" name="Column16265"/>
    <tableColumn id="16279" xr3:uid="{00000000-0010-0000-0000-0000973F0000}" name="Column16266"/>
    <tableColumn id="16280" xr3:uid="{00000000-0010-0000-0000-0000983F0000}" name="Column16267"/>
    <tableColumn id="16281" xr3:uid="{00000000-0010-0000-0000-0000993F0000}" name="Column16268"/>
    <tableColumn id="16282" xr3:uid="{00000000-0010-0000-0000-00009A3F0000}" name="Column16269"/>
    <tableColumn id="16283" xr3:uid="{00000000-0010-0000-0000-00009B3F0000}" name="Column16270"/>
    <tableColumn id="16284" xr3:uid="{00000000-0010-0000-0000-00009C3F0000}" name="Column16271"/>
    <tableColumn id="16285" xr3:uid="{00000000-0010-0000-0000-00009D3F0000}" name="Column16272"/>
    <tableColumn id="16286" xr3:uid="{00000000-0010-0000-0000-00009E3F0000}" name="Column16273"/>
    <tableColumn id="16287" xr3:uid="{00000000-0010-0000-0000-00009F3F0000}" name="Column16274"/>
    <tableColumn id="16288" xr3:uid="{00000000-0010-0000-0000-0000A03F0000}" name="Column16275"/>
    <tableColumn id="16289" xr3:uid="{00000000-0010-0000-0000-0000A13F0000}" name="Column16276"/>
    <tableColumn id="16290" xr3:uid="{00000000-0010-0000-0000-0000A23F0000}" name="Column16277"/>
    <tableColumn id="16291" xr3:uid="{00000000-0010-0000-0000-0000A33F0000}" name="Column16278"/>
    <tableColumn id="16292" xr3:uid="{00000000-0010-0000-0000-0000A43F0000}" name="Column16279"/>
    <tableColumn id="16293" xr3:uid="{00000000-0010-0000-0000-0000A53F0000}" name="Column16280"/>
    <tableColumn id="16294" xr3:uid="{00000000-0010-0000-0000-0000A63F0000}" name="Column16281"/>
    <tableColumn id="16295" xr3:uid="{00000000-0010-0000-0000-0000A73F0000}" name="Column16282"/>
    <tableColumn id="16296" xr3:uid="{00000000-0010-0000-0000-0000A83F0000}" name="Column16283"/>
    <tableColumn id="16297" xr3:uid="{00000000-0010-0000-0000-0000A93F0000}" name="Column16284"/>
    <tableColumn id="16298" xr3:uid="{00000000-0010-0000-0000-0000AA3F0000}" name="Column16285"/>
    <tableColumn id="16299" xr3:uid="{00000000-0010-0000-0000-0000AB3F0000}" name="Column16286"/>
    <tableColumn id="16300" xr3:uid="{00000000-0010-0000-0000-0000AC3F0000}" name="Column16287"/>
    <tableColumn id="16301" xr3:uid="{00000000-0010-0000-0000-0000AD3F0000}" name="Column16288"/>
    <tableColumn id="16302" xr3:uid="{00000000-0010-0000-0000-0000AE3F0000}" name="Column16289"/>
    <tableColumn id="16303" xr3:uid="{00000000-0010-0000-0000-0000AF3F0000}" name="Column16290"/>
    <tableColumn id="16304" xr3:uid="{00000000-0010-0000-0000-0000B03F0000}" name="Column16291"/>
    <tableColumn id="16305" xr3:uid="{00000000-0010-0000-0000-0000B13F0000}" name="Column16292"/>
    <tableColumn id="16306" xr3:uid="{00000000-0010-0000-0000-0000B23F0000}" name="Column16293"/>
    <tableColumn id="16307" xr3:uid="{00000000-0010-0000-0000-0000B33F0000}" name="Column16294"/>
    <tableColumn id="16308" xr3:uid="{00000000-0010-0000-0000-0000B43F0000}" name="Column16295"/>
    <tableColumn id="16309" xr3:uid="{00000000-0010-0000-0000-0000B53F0000}" name="Column16296"/>
    <tableColumn id="16310" xr3:uid="{00000000-0010-0000-0000-0000B63F0000}" name="Column16297"/>
    <tableColumn id="16311" xr3:uid="{00000000-0010-0000-0000-0000B73F0000}" name="Column16298"/>
    <tableColumn id="16312" xr3:uid="{00000000-0010-0000-0000-0000B83F0000}" name="Column16299"/>
    <tableColumn id="16313" xr3:uid="{00000000-0010-0000-0000-0000B93F0000}" name="Column16300"/>
    <tableColumn id="16314" xr3:uid="{00000000-0010-0000-0000-0000BA3F0000}" name="Column16301"/>
    <tableColumn id="16315" xr3:uid="{00000000-0010-0000-0000-0000BB3F0000}" name="Column16302"/>
    <tableColumn id="16316" xr3:uid="{00000000-0010-0000-0000-0000BC3F0000}" name="Column16303"/>
    <tableColumn id="16317" xr3:uid="{00000000-0010-0000-0000-0000BD3F0000}" name="Column16304"/>
    <tableColumn id="16318" xr3:uid="{00000000-0010-0000-0000-0000BE3F0000}" name="Column16305"/>
    <tableColumn id="16319" xr3:uid="{00000000-0010-0000-0000-0000BF3F0000}" name="Column16306"/>
    <tableColumn id="16320" xr3:uid="{00000000-0010-0000-0000-0000C03F0000}" name="Column16307"/>
    <tableColumn id="16321" xr3:uid="{00000000-0010-0000-0000-0000C13F0000}" name="Column16308"/>
    <tableColumn id="16322" xr3:uid="{00000000-0010-0000-0000-0000C23F0000}" name="Column16309"/>
    <tableColumn id="16323" xr3:uid="{00000000-0010-0000-0000-0000C33F0000}" name="Column16310"/>
    <tableColumn id="16324" xr3:uid="{00000000-0010-0000-0000-0000C43F0000}" name="Column16311"/>
    <tableColumn id="16325" xr3:uid="{00000000-0010-0000-0000-0000C53F0000}" name="Column16312"/>
    <tableColumn id="16326" xr3:uid="{00000000-0010-0000-0000-0000C63F0000}" name="Column16313"/>
    <tableColumn id="16327" xr3:uid="{00000000-0010-0000-0000-0000C73F0000}" name="Column16314"/>
    <tableColumn id="16328" xr3:uid="{00000000-0010-0000-0000-0000C83F0000}" name="Column16315"/>
    <tableColumn id="16329" xr3:uid="{00000000-0010-0000-0000-0000C93F0000}" name="Column16316"/>
    <tableColumn id="16330" xr3:uid="{00000000-0010-0000-0000-0000CA3F0000}" name="Column16317"/>
    <tableColumn id="16331" xr3:uid="{00000000-0010-0000-0000-0000CB3F0000}" name="Column16318"/>
    <tableColumn id="16332" xr3:uid="{00000000-0010-0000-0000-0000CC3F0000}" name="Column16319"/>
    <tableColumn id="16333" xr3:uid="{00000000-0010-0000-0000-0000CD3F0000}" name="Column16320"/>
    <tableColumn id="16334" xr3:uid="{00000000-0010-0000-0000-0000CE3F0000}" name="Column16321"/>
    <tableColumn id="16335" xr3:uid="{00000000-0010-0000-0000-0000CF3F0000}" name="Column16322"/>
    <tableColumn id="16336" xr3:uid="{00000000-0010-0000-0000-0000D03F0000}" name="Column16323"/>
    <tableColumn id="16337" xr3:uid="{00000000-0010-0000-0000-0000D13F0000}" name="Column16324"/>
    <tableColumn id="16338" xr3:uid="{00000000-0010-0000-0000-0000D23F0000}" name="Column16325"/>
    <tableColumn id="16339" xr3:uid="{00000000-0010-0000-0000-0000D33F0000}" name="Column16326"/>
    <tableColumn id="16340" xr3:uid="{00000000-0010-0000-0000-0000D43F0000}" name="Column16327"/>
    <tableColumn id="16341" xr3:uid="{00000000-0010-0000-0000-0000D53F0000}" name="Column16328"/>
    <tableColumn id="16342" xr3:uid="{00000000-0010-0000-0000-0000D63F0000}" name="Column16329"/>
    <tableColumn id="16343" xr3:uid="{00000000-0010-0000-0000-0000D73F0000}" name="Column16330"/>
    <tableColumn id="16344" xr3:uid="{00000000-0010-0000-0000-0000D83F0000}" name="Column16331"/>
    <tableColumn id="16345" xr3:uid="{00000000-0010-0000-0000-0000D93F0000}" name="Column16332"/>
    <tableColumn id="16346" xr3:uid="{00000000-0010-0000-0000-0000DA3F0000}" name="Column16333"/>
    <tableColumn id="16347" xr3:uid="{00000000-0010-0000-0000-0000DB3F0000}" name="Column16334"/>
    <tableColumn id="16348" xr3:uid="{00000000-0010-0000-0000-0000DC3F0000}" name="Column16335"/>
    <tableColumn id="16349" xr3:uid="{00000000-0010-0000-0000-0000DD3F0000}" name="Column16336"/>
    <tableColumn id="16350" xr3:uid="{00000000-0010-0000-0000-0000DE3F0000}" name="Column16337"/>
    <tableColumn id="16351" xr3:uid="{00000000-0010-0000-0000-0000DF3F0000}" name="Column16338"/>
    <tableColumn id="16352" xr3:uid="{00000000-0010-0000-0000-0000E03F0000}" name="Column16339"/>
    <tableColumn id="16353" xr3:uid="{00000000-0010-0000-0000-0000E13F0000}" name="Column16340"/>
    <tableColumn id="16354" xr3:uid="{00000000-0010-0000-0000-0000E23F0000}" name="Column16341"/>
    <tableColumn id="16355" xr3:uid="{00000000-0010-0000-0000-0000E33F0000}" name="Column16342"/>
    <tableColumn id="16356" xr3:uid="{00000000-0010-0000-0000-0000E43F0000}" name="Column16343"/>
    <tableColumn id="16357" xr3:uid="{00000000-0010-0000-0000-0000E53F0000}" name="Column16344"/>
    <tableColumn id="16358" xr3:uid="{00000000-0010-0000-0000-0000E63F0000}" name="Column16345"/>
    <tableColumn id="16359" xr3:uid="{00000000-0010-0000-0000-0000E73F0000}" name="Column16346"/>
    <tableColumn id="16360" xr3:uid="{00000000-0010-0000-0000-0000E83F0000}" name="Column16347"/>
    <tableColumn id="16361" xr3:uid="{00000000-0010-0000-0000-0000E93F0000}" name="Column16348"/>
    <tableColumn id="16362" xr3:uid="{00000000-0010-0000-0000-0000EA3F0000}" name="Column16349"/>
    <tableColumn id="16363" xr3:uid="{00000000-0010-0000-0000-0000EB3F0000}" name="Column16350"/>
    <tableColumn id="16364" xr3:uid="{00000000-0010-0000-0000-0000EC3F0000}" name="Column16351"/>
    <tableColumn id="16365" xr3:uid="{00000000-0010-0000-0000-0000ED3F0000}" name="Column16352"/>
    <tableColumn id="16366" xr3:uid="{00000000-0010-0000-0000-0000EE3F0000}" name="Column16353"/>
    <tableColumn id="16367" xr3:uid="{00000000-0010-0000-0000-0000EF3F0000}" name="Column16354"/>
    <tableColumn id="16368" xr3:uid="{00000000-0010-0000-0000-0000F03F0000}" name="Column16355"/>
    <tableColumn id="16369" xr3:uid="{00000000-0010-0000-0000-0000F13F0000}" name="Column16356"/>
    <tableColumn id="16370" xr3:uid="{00000000-0010-0000-0000-0000F23F0000}" name="Column16357"/>
    <tableColumn id="16371" xr3:uid="{00000000-0010-0000-0000-0000F33F0000}" name="Column16358"/>
    <tableColumn id="16372" xr3:uid="{00000000-0010-0000-0000-0000F43F0000}" name="Column16359"/>
    <tableColumn id="16373" xr3:uid="{00000000-0010-0000-0000-0000F53F0000}" name="Column16360"/>
    <tableColumn id="16374" xr3:uid="{00000000-0010-0000-0000-0000F63F0000}" name="Column16361"/>
    <tableColumn id="16375" xr3:uid="{00000000-0010-0000-0000-0000F73F0000}" name="Column16362"/>
    <tableColumn id="16376" xr3:uid="{00000000-0010-0000-0000-0000F83F0000}" name="Column16363"/>
    <tableColumn id="16377" xr3:uid="{00000000-0010-0000-0000-0000F93F0000}" name="Column16364"/>
    <tableColumn id="16378" xr3:uid="{00000000-0010-0000-0000-0000FA3F0000}" name="Column16365"/>
    <tableColumn id="16379" xr3:uid="{00000000-0010-0000-0000-0000FB3F0000}" name="Column16366"/>
    <tableColumn id="16380" xr3:uid="{00000000-0010-0000-0000-0000FC3F0000}" name="Column16367"/>
    <tableColumn id="16381" xr3:uid="{00000000-0010-0000-0000-0000FD3F0000}" name="Column16368"/>
    <tableColumn id="16382" xr3:uid="{00000000-0010-0000-0000-0000FE3F0000}" name="Column16369"/>
    <tableColumn id="16383" xr3:uid="{00000000-0010-0000-0000-0000FF3F0000}" name="Column16370"/>
    <tableColumn id="16384" xr3:uid="{00000000-0010-0000-0000-000000400000}" name="Column16371"/>
  </tableColumns>
  <tableStyleInfo name="TableStyleLight9"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www.choicehotels.com/" TargetMode="External"/><Relationship Id="rId299" Type="http://schemas.openxmlformats.org/officeDocument/2006/relationships/hyperlink" Target="http://jd.com/" TargetMode="External"/><Relationship Id="rId21" Type="http://schemas.openxmlformats.org/officeDocument/2006/relationships/hyperlink" Target="http://afablabresources.com/" TargetMode="External"/><Relationship Id="rId63" Type="http://schemas.openxmlformats.org/officeDocument/2006/relationships/hyperlink" Target="https://www.axial3d.com/blog/axial3ds-response-to-the-covid-19-pandemic/" TargetMode="External"/><Relationship Id="rId159" Type="http://schemas.openxmlformats.org/officeDocument/2006/relationships/hyperlink" Target="http://www.deloitte.com/" TargetMode="External"/><Relationship Id="rId324" Type="http://schemas.openxmlformats.org/officeDocument/2006/relationships/hyperlink" Target="http://www.freezerracks.com/" TargetMode="External"/><Relationship Id="rId366" Type="http://schemas.openxmlformats.org/officeDocument/2006/relationships/hyperlink" Target="http://www.mymedicalhouse.com/" TargetMode="External"/><Relationship Id="rId531" Type="http://schemas.openxmlformats.org/officeDocument/2006/relationships/hyperlink" Target="https://www.tentcraft.com/" TargetMode="External"/><Relationship Id="rId573" Type="http://schemas.openxmlformats.org/officeDocument/2006/relationships/hyperlink" Target="http://www.valken.com/" TargetMode="External"/><Relationship Id="rId170" Type="http://schemas.openxmlformats.org/officeDocument/2006/relationships/hyperlink" Target="http://www.drfirst.com/" TargetMode="External"/><Relationship Id="rId226" Type="http://schemas.openxmlformats.org/officeDocument/2006/relationships/hyperlink" Target="http://www.g-uav.com/" TargetMode="External"/><Relationship Id="rId433" Type="http://schemas.openxmlformats.org/officeDocument/2006/relationships/hyperlink" Target="http://www.precisionplastics.com/" TargetMode="External"/><Relationship Id="rId268" Type="http://schemas.openxmlformats.org/officeDocument/2006/relationships/hyperlink" Target="https://www.hyatt.com/en-US/hotel/maryland/hyatt-place-baltimore-owings-mills/bwizo" TargetMode="External"/><Relationship Id="rId475" Type="http://schemas.openxmlformats.org/officeDocument/2006/relationships/hyperlink" Target="https://www.roboticresearch.com/" TargetMode="External"/><Relationship Id="rId32" Type="http://schemas.openxmlformats.org/officeDocument/2006/relationships/hyperlink" Target="http://www.aldevra.com/" TargetMode="External"/><Relationship Id="rId74" Type="http://schemas.openxmlformats.org/officeDocument/2006/relationships/hyperlink" Target="http://www.beachview.net/" TargetMode="External"/><Relationship Id="rId128" Type="http://schemas.openxmlformats.org/officeDocument/2006/relationships/hyperlink" Target="http://www.clockwork-ad.com/" TargetMode="External"/><Relationship Id="rId335" Type="http://schemas.openxmlformats.org/officeDocument/2006/relationships/hyperlink" Target="http://lwbanquetfurniture.com/" TargetMode="External"/><Relationship Id="rId377" Type="http://schemas.openxmlformats.org/officeDocument/2006/relationships/hyperlink" Target="http://www.missiongo.io/" TargetMode="External"/><Relationship Id="rId500" Type="http://schemas.openxmlformats.org/officeDocument/2006/relationships/hyperlink" Target="http://skyraysecurity.com/" TargetMode="External"/><Relationship Id="rId542" Type="http://schemas.openxmlformats.org/officeDocument/2006/relationships/hyperlink" Target="http://www.tmgworld.net/" TargetMode="External"/><Relationship Id="rId584" Type="http://schemas.openxmlformats.org/officeDocument/2006/relationships/hyperlink" Target="http://www.virainsight.com/" TargetMode="External"/><Relationship Id="rId5" Type="http://schemas.openxmlformats.org/officeDocument/2006/relationships/hyperlink" Target="http://movingworldwide.com/" TargetMode="External"/><Relationship Id="rId181" Type="http://schemas.openxmlformats.org/officeDocument/2006/relationships/hyperlink" Target="http://www.earthelementssoapworks.com/" TargetMode="External"/><Relationship Id="rId237" Type="http://schemas.openxmlformats.org/officeDocument/2006/relationships/hyperlink" Target="http://www.hammerjacks.com/" TargetMode="External"/><Relationship Id="rId402" Type="http://schemas.openxmlformats.org/officeDocument/2006/relationships/hyperlink" Target="http://www.nixonmedical.com/" TargetMode="External"/><Relationship Id="rId279" Type="http://schemas.openxmlformats.org/officeDocument/2006/relationships/hyperlink" Target="http://www.iengri.com/" TargetMode="External"/><Relationship Id="rId444" Type="http://schemas.openxmlformats.org/officeDocument/2006/relationships/hyperlink" Target="http://applecart.co/" TargetMode="External"/><Relationship Id="rId486" Type="http://schemas.openxmlformats.org/officeDocument/2006/relationships/hyperlink" Target="http://www.sarojusa.com/" TargetMode="External"/><Relationship Id="rId43" Type="http://schemas.openxmlformats.org/officeDocument/2006/relationships/hyperlink" Target="http://www.americanwarriorenterprises.com/" TargetMode="External"/><Relationship Id="rId139" Type="http://schemas.openxmlformats.org/officeDocument/2006/relationships/hyperlink" Target="http://www.conferencedirect.com/" TargetMode="External"/><Relationship Id="rId290" Type="http://schemas.openxmlformats.org/officeDocument/2006/relationships/hyperlink" Target="http://www.itl-solutions.com/" TargetMode="External"/><Relationship Id="rId304" Type="http://schemas.openxmlformats.org/officeDocument/2006/relationships/hyperlink" Target="http://joyfulbathco.com/" TargetMode="External"/><Relationship Id="rId346" Type="http://schemas.openxmlformats.org/officeDocument/2006/relationships/hyperlink" Target="http://www.interiorsandfabrics.com/" TargetMode="External"/><Relationship Id="rId388" Type="http://schemas.openxmlformats.org/officeDocument/2006/relationships/hyperlink" Target="http://www.moonlightslumber.com/" TargetMode="External"/><Relationship Id="rId511" Type="http://schemas.openxmlformats.org/officeDocument/2006/relationships/hyperlink" Target="http://www.sunbeltrentals.com/" TargetMode="External"/><Relationship Id="rId553" Type="http://schemas.openxmlformats.org/officeDocument/2006/relationships/hyperlink" Target="http://www.tridentcare.com/" TargetMode="External"/><Relationship Id="rId609" Type="http://schemas.openxmlformats.org/officeDocument/2006/relationships/table" Target="../tables/table1.xml"/><Relationship Id="rId85" Type="http://schemas.openxmlformats.org/officeDocument/2006/relationships/hyperlink" Target="http://www.biosewoom.com/" TargetMode="External"/><Relationship Id="rId150" Type="http://schemas.openxmlformats.org/officeDocument/2006/relationships/hyperlink" Target="http://www.crowley.com/" TargetMode="External"/><Relationship Id="rId192" Type="http://schemas.openxmlformats.org/officeDocument/2006/relationships/hyperlink" Target="mailto:sfisher@ehotelgroup.com" TargetMode="External"/><Relationship Id="rId206" Type="http://schemas.openxmlformats.org/officeDocument/2006/relationships/hyperlink" Target="https://www.excelleratemfg.com/" TargetMode="External"/><Relationship Id="rId413" Type="http://schemas.openxmlformats.org/officeDocument/2006/relationships/hyperlink" Target="http://www.osanghc.com/en/home_en/" TargetMode="External"/><Relationship Id="rId595" Type="http://schemas.openxmlformats.org/officeDocument/2006/relationships/hyperlink" Target="http://www.bluedoorpharma.com/" TargetMode="External"/><Relationship Id="rId248" Type="http://schemas.openxmlformats.org/officeDocument/2006/relationships/hyperlink" Target="http://www.heine.com/" TargetMode="External"/><Relationship Id="rId455" Type="http://schemas.openxmlformats.org/officeDocument/2006/relationships/hyperlink" Target="http://qualitybiomedical.com/" TargetMode="External"/><Relationship Id="rId497" Type="http://schemas.openxmlformats.org/officeDocument/2006/relationships/hyperlink" Target="http://www.shoreind.com/" TargetMode="External"/><Relationship Id="rId12" Type="http://schemas.openxmlformats.org/officeDocument/2006/relationships/hyperlink" Target="http://accenture.com/" TargetMode="External"/><Relationship Id="rId108" Type="http://schemas.openxmlformats.org/officeDocument/2006/relationships/hyperlink" Target="http://www.caravanglobal.com/" TargetMode="External"/><Relationship Id="rId315" Type="http://schemas.openxmlformats.org/officeDocument/2006/relationships/hyperlink" Target="http://www.keystone-pd.com/" TargetMode="External"/><Relationship Id="rId357" Type="http://schemas.openxmlformats.org/officeDocument/2006/relationships/hyperlink" Target="http://marylandproductions.com/" TargetMode="External"/><Relationship Id="rId522" Type="http://schemas.openxmlformats.org/officeDocument/2006/relationships/hyperlink" Target="http://www.tmgroup.com/" TargetMode="External"/><Relationship Id="rId54" Type="http://schemas.openxmlformats.org/officeDocument/2006/relationships/hyperlink" Target="http://www.arseventsusa.com/" TargetMode="External"/><Relationship Id="rId96" Type="http://schemas.openxmlformats.org/officeDocument/2006/relationships/hyperlink" Target="http://www.bodyarmoroutlet.com/" TargetMode="External"/><Relationship Id="rId161" Type="http://schemas.openxmlformats.org/officeDocument/2006/relationships/hyperlink" Target="http://www.denvermidatlantic.com/" TargetMode="External"/><Relationship Id="rId217" Type="http://schemas.openxmlformats.org/officeDocument/2006/relationships/hyperlink" Target="https://gamebreaker.com/" TargetMode="External"/><Relationship Id="rId399" Type="http://schemas.openxmlformats.org/officeDocument/2006/relationships/hyperlink" Target="http://www.newfuturetechnology.com/" TargetMode="External"/><Relationship Id="rId564" Type="http://schemas.openxmlformats.org/officeDocument/2006/relationships/hyperlink" Target="http://www.unispace.com/" TargetMode="External"/><Relationship Id="rId259" Type="http://schemas.openxmlformats.org/officeDocument/2006/relationships/hyperlink" Target="https://www.hilton.com/en/hotels/bwihaht-home2-suites-arundel-mills-bwi-airport/?SEO_id=GMB-HT-BWIHAHT" TargetMode="External"/><Relationship Id="rId424" Type="http://schemas.openxmlformats.org/officeDocument/2006/relationships/hyperlink" Target="http://www.qualityinn.com/MD221" TargetMode="External"/><Relationship Id="rId466" Type="http://schemas.openxmlformats.org/officeDocument/2006/relationships/hyperlink" Target="http://www.redroof.com/" TargetMode="External"/><Relationship Id="rId23" Type="http://schemas.openxmlformats.org/officeDocument/2006/relationships/hyperlink" Target="http://www.aggreko.com/" TargetMode="External"/><Relationship Id="rId119" Type="http://schemas.openxmlformats.org/officeDocument/2006/relationships/hyperlink" Target="http://www.chroma-imaging.com/" TargetMode="External"/><Relationship Id="rId270" Type="http://schemas.openxmlformats.org/officeDocument/2006/relationships/hyperlink" Target="http://www.ibm.com/" TargetMode="External"/><Relationship Id="rId326" Type="http://schemas.openxmlformats.org/officeDocument/2006/relationships/hyperlink" Target="http://www.laerdal.com/" TargetMode="External"/><Relationship Id="rId533" Type="http://schemas.openxmlformats.org/officeDocument/2006/relationships/hyperlink" Target="https://www.agam.com/" TargetMode="External"/><Relationship Id="rId65" Type="http://schemas.openxmlformats.org/officeDocument/2006/relationships/hyperlink" Target="http://bkrentals.com/" TargetMode="External"/><Relationship Id="rId130" Type="http://schemas.openxmlformats.org/officeDocument/2006/relationships/hyperlink" Target="http://www.closetamerica.com/" TargetMode="External"/><Relationship Id="rId368" Type="http://schemas.openxmlformats.org/officeDocument/2006/relationships/hyperlink" Target="http://medlogix.co/" TargetMode="External"/><Relationship Id="rId575" Type="http://schemas.openxmlformats.org/officeDocument/2006/relationships/hyperlink" Target="http://www.vaughanbassett.com/" TargetMode="External"/><Relationship Id="rId172" Type="http://schemas.openxmlformats.org/officeDocument/2006/relationships/hyperlink" Target="http://www.duclaw.com/" TargetMode="External"/><Relationship Id="rId228" Type="http://schemas.openxmlformats.org/officeDocument/2006/relationships/hyperlink" Target="http://www.radissonhotels.com/" TargetMode="External"/><Relationship Id="rId435" Type="http://schemas.openxmlformats.org/officeDocument/2006/relationships/hyperlink" Target="http://www.pricemodern.com/" TargetMode="External"/><Relationship Id="rId477" Type="http://schemas.openxmlformats.org/officeDocument/2006/relationships/hyperlink" Target="http://www.royalplus.com/" TargetMode="External"/><Relationship Id="rId600" Type="http://schemas.openxmlformats.org/officeDocument/2006/relationships/hyperlink" Target="https://www.wisefoodstorage.com/" TargetMode="External"/><Relationship Id="rId281" Type="http://schemas.openxmlformats.org/officeDocument/2006/relationships/hyperlink" Target="http://integratedpharmaservices.com/" TargetMode="External"/><Relationship Id="rId337" Type="http://schemas.openxmlformats.org/officeDocument/2006/relationships/hyperlink" Target="http://liveloftshotel.com/" TargetMode="External"/><Relationship Id="rId502" Type="http://schemas.openxmlformats.org/officeDocument/2006/relationships/hyperlink" Target="http://www.sopakco.com/" TargetMode="External"/><Relationship Id="rId34" Type="http://schemas.openxmlformats.org/officeDocument/2006/relationships/hyperlink" Target="http://www.alorica.com/" TargetMode="External"/><Relationship Id="rId76" Type="http://schemas.openxmlformats.org/officeDocument/2006/relationships/hyperlink" Target="http://www.ben-guard.com/" TargetMode="External"/><Relationship Id="rId141" Type="http://schemas.openxmlformats.org/officeDocument/2006/relationships/hyperlink" Target="http://coreteaminc.com/" TargetMode="External"/><Relationship Id="rId379" Type="http://schemas.openxmlformats.org/officeDocument/2006/relationships/hyperlink" Target="http://www.mccbwi.org/" TargetMode="External"/><Relationship Id="rId544" Type="http://schemas.openxmlformats.org/officeDocument/2006/relationships/hyperlink" Target="http://www.thymlyproducts.com/" TargetMode="External"/><Relationship Id="rId586" Type="http://schemas.openxmlformats.org/officeDocument/2006/relationships/hyperlink" Target="http://virusppesupplies.com/" TargetMode="External"/><Relationship Id="rId7" Type="http://schemas.openxmlformats.org/officeDocument/2006/relationships/hyperlink" Target="https://www.abhealthgrp.com/" TargetMode="External"/><Relationship Id="rId183" Type="http://schemas.openxmlformats.org/officeDocument/2006/relationships/hyperlink" Target="https://www.facebook.com/DeVere-Weatherization-Construction-Services-106977757353605/" TargetMode="External"/><Relationship Id="rId239" Type="http://schemas.openxmlformats.org/officeDocument/2006/relationships/hyperlink" Target="https://hamptoninn3.hilton.com/en/hotels/maryland/hampton-inn-and-suites-national-harbor-alexandria-area-WASOXHX/accommodations/index.html" TargetMode="External"/><Relationship Id="rId390" Type="http://schemas.openxmlformats.org/officeDocument/2006/relationships/hyperlink" Target="http://mountroyalsoaps.com/" TargetMode="External"/><Relationship Id="rId404" Type="http://schemas.openxmlformats.org/officeDocument/2006/relationships/hyperlink" Target="http://www.ncgcompanies.com/" TargetMode="External"/><Relationship Id="rId446" Type="http://schemas.openxmlformats.org/officeDocument/2006/relationships/hyperlink" Target="http://www.protexmatting.com/" TargetMode="External"/><Relationship Id="rId250" Type="http://schemas.openxmlformats.org/officeDocument/2006/relationships/hyperlink" Target="http://www.hexarmor.com/" TargetMode="External"/><Relationship Id="rId292" Type="http://schemas.openxmlformats.org/officeDocument/2006/relationships/hyperlink" Target="http://www.ivalueled.com/" TargetMode="External"/><Relationship Id="rId306" Type="http://schemas.openxmlformats.org/officeDocument/2006/relationships/hyperlink" Target="http://kanebagtarp.com/" TargetMode="External"/><Relationship Id="rId488" Type="http://schemas.openxmlformats.org/officeDocument/2006/relationships/hyperlink" Target="http://www.schmitzpress.com/" TargetMode="External"/><Relationship Id="rId45" Type="http://schemas.openxmlformats.org/officeDocument/2006/relationships/hyperlink" Target="http://www.angelflighteast.org/" TargetMode="External"/><Relationship Id="rId87" Type="http://schemas.openxmlformats.org/officeDocument/2006/relationships/hyperlink" Target="http://biostorage.net/" TargetMode="External"/><Relationship Id="rId110" Type="http://schemas.openxmlformats.org/officeDocument/2006/relationships/hyperlink" Target="http://www.carestream.com/" TargetMode="External"/><Relationship Id="rId348" Type="http://schemas.openxmlformats.org/officeDocument/2006/relationships/hyperlink" Target="http://www.awardsplus.com/" TargetMode="External"/><Relationship Id="rId513" Type="http://schemas.openxmlformats.org/officeDocument/2006/relationships/hyperlink" Target="http://www.supplycore.com/" TargetMode="External"/><Relationship Id="rId555" Type="http://schemas.openxmlformats.org/officeDocument/2006/relationships/hyperlink" Target="http://www.tronox.com/" TargetMode="External"/><Relationship Id="rId597" Type="http://schemas.openxmlformats.org/officeDocument/2006/relationships/hyperlink" Target="http://www.willscot.com/" TargetMode="External"/><Relationship Id="rId152" Type="http://schemas.openxmlformats.org/officeDocument/2006/relationships/hyperlink" Target="http://www.cvpcorp.com/" TargetMode="External"/><Relationship Id="rId194" Type="http://schemas.openxmlformats.org/officeDocument/2006/relationships/hyperlink" Target="http://www.eacgs.com/" TargetMode="External"/><Relationship Id="rId208" Type="http://schemas.openxmlformats.org/officeDocument/2006/relationships/hyperlink" Target="http://fastbeds-na.com/" TargetMode="External"/><Relationship Id="rId415" Type="http://schemas.openxmlformats.org/officeDocument/2006/relationships/hyperlink" Target="http://www.paramountsleep.com/" TargetMode="External"/><Relationship Id="rId457" Type="http://schemas.openxmlformats.org/officeDocument/2006/relationships/hyperlink" Target="https://www.choicehotels.com/maryland/catonsville/quality-inn-hotels/md171?source=gyxt" TargetMode="External"/><Relationship Id="rId261" Type="http://schemas.openxmlformats.org/officeDocument/2006/relationships/hyperlink" Target="https://www.hospitalportal.net/free-secure-employee-covid-19-updates-portal/" TargetMode="External"/><Relationship Id="rId499" Type="http://schemas.openxmlformats.org/officeDocument/2006/relationships/hyperlink" Target="http://www.signaturestructureshome.com/" TargetMode="External"/><Relationship Id="rId14" Type="http://schemas.openxmlformats.org/officeDocument/2006/relationships/hyperlink" Target="http://www.acmepaper.com/" TargetMode="External"/><Relationship Id="rId56" Type="http://schemas.openxmlformats.org/officeDocument/2006/relationships/hyperlink" Target="http://www.athenaes.com/" TargetMode="External"/><Relationship Id="rId317" Type="http://schemas.openxmlformats.org/officeDocument/2006/relationships/hyperlink" Target="http://www.kingspanlightandair.us/" TargetMode="External"/><Relationship Id="rId359" Type="http://schemas.openxmlformats.org/officeDocument/2006/relationships/hyperlink" Target="http://www.marylandplastics.com/" TargetMode="External"/><Relationship Id="rId524" Type="http://schemas.openxmlformats.org/officeDocument/2006/relationships/hyperlink" Target="http://www.tateinc.com/" TargetMode="External"/><Relationship Id="rId566" Type="http://schemas.openxmlformats.org/officeDocument/2006/relationships/hyperlink" Target="http://www.unitedrentals.com/" TargetMode="External"/><Relationship Id="rId98" Type="http://schemas.openxmlformats.org/officeDocument/2006/relationships/hyperlink" Target="http://www.broadwellairdomes.com/" TargetMode="External"/><Relationship Id="rId121" Type="http://schemas.openxmlformats.org/officeDocument/2006/relationships/hyperlink" Target="http://www.madeinbmoreclothing.com/" TargetMode="External"/><Relationship Id="rId163" Type="http://schemas.openxmlformats.org/officeDocument/2006/relationships/hyperlink" Target="http://www.differentregard.com/" TargetMode="External"/><Relationship Id="rId219" Type="http://schemas.openxmlformats.org/officeDocument/2006/relationships/hyperlink" Target="http://www.gekdesignsllc.com/" TargetMode="External"/><Relationship Id="rId370" Type="http://schemas.openxmlformats.org/officeDocument/2006/relationships/hyperlink" Target="http://www.medtrition.com/" TargetMode="External"/><Relationship Id="rId426" Type="http://schemas.openxmlformats.org/officeDocument/2006/relationships/hyperlink" Target="http://pinpointsafety.com/covid-supplies" TargetMode="External"/><Relationship Id="rId230" Type="http://schemas.openxmlformats.org/officeDocument/2006/relationships/hyperlink" Target="http://www.govmlo.com/" TargetMode="External"/><Relationship Id="rId468" Type="http://schemas.openxmlformats.org/officeDocument/2006/relationships/hyperlink" Target="http://resourceoil.com/" TargetMode="External"/><Relationship Id="rId25" Type="http://schemas.openxmlformats.org/officeDocument/2006/relationships/hyperlink" Target="http://www.adg.com/" TargetMode="External"/><Relationship Id="rId67" Type="http://schemas.openxmlformats.org/officeDocument/2006/relationships/hyperlink" Target="http://www.choicehotels.com/MD222" TargetMode="External"/><Relationship Id="rId272" Type="http://schemas.openxmlformats.org/officeDocument/2006/relationships/hyperlink" Target="http://iheartmedia.com/" TargetMode="External"/><Relationship Id="rId328" Type="http://schemas.openxmlformats.org/officeDocument/2006/relationships/hyperlink" Target="http://lairdplastics.com/" TargetMode="External"/><Relationship Id="rId535" Type="http://schemas.openxmlformats.org/officeDocument/2006/relationships/hyperlink" Target="https://chefswarehouse.com/chef" TargetMode="External"/><Relationship Id="rId577" Type="http://schemas.openxmlformats.org/officeDocument/2006/relationships/hyperlink" Target="http://www.vectracor.com/" TargetMode="External"/><Relationship Id="rId132" Type="http://schemas.openxmlformats.org/officeDocument/2006/relationships/hyperlink" Target="http://www.coachusa.com/" TargetMode="External"/><Relationship Id="rId174" Type="http://schemas.openxmlformats.org/officeDocument/2006/relationships/hyperlink" Target="https://www.dweplastics.com/" TargetMode="External"/><Relationship Id="rId381" Type="http://schemas.openxmlformats.org/officeDocument/2006/relationships/hyperlink" Target="http://mobile-angel.com/" TargetMode="External"/><Relationship Id="rId602" Type="http://schemas.openxmlformats.org/officeDocument/2006/relationships/hyperlink" Target="http://movingworldwide.com/" TargetMode="External"/><Relationship Id="rId241" Type="http://schemas.openxmlformats.org/officeDocument/2006/relationships/hyperlink" Target="http://hamptoninn3.hilton.com/en/hotels/Maryland/Hampton-inn-laurel-fort-meade-area-WASLLHX/index." TargetMode="External"/><Relationship Id="rId437" Type="http://schemas.openxmlformats.org/officeDocument/2006/relationships/hyperlink" Target="https://n95maskco.com/" TargetMode="External"/><Relationship Id="rId479" Type="http://schemas.openxmlformats.org/officeDocument/2006/relationships/hyperlink" Target="http://www.safewareinc.com/" TargetMode="External"/><Relationship Id="rId36" Type="http://schemas.openxmlformats.org/officeDocument/2006/relationships/hyperlink" Target="https://www.alteryx.com/" TargetMode="External"/><Relationship Id="rId283" Type="http://schemas.openxmlformats.org/officeDocument/2006/relationships/hyperlink" Target="http://www.imc.cc/" TargetMode="External"/><Relationship Id="rId339" Type="http://schemas.openxmlformats.org/officeDocument/2006/relationships/hyperlink" Target="https://www.lkqcorp.com/" TargetMode="External"/><Relationship Id="rId490" Type="http://schemas.openxmlformats.org/officeDocument/2006/relationships/hyperlink" Target="http://www.seco.com/" TargetMode="External"/><Relationship Id="rId504" Type="http://schemas.openxmlformats.org/officeDocument/2006/relationships/hyperlink" Target="http://www.marriott.com/bwimr" TargetMode="External"/><Relationship Id="rId546" Type="http://schemas.openxmlformats.org/officeDocument/2006/relationships/hyperlink" Target="https://makersrow.com/" TargetMode="External"/><Relationship Id="rId78" Type="http://schemas.openxmlformats.org/officeDocument/2006/relationships/hyperlink" Target="https://en.genomics.cn/" TargetMode="External"/><Relationship Id="rId101" Type="http://schemas.openxmlformats.org/officeDocument/2006/relationships/hyperlink" Target="https://www.c-care-company.com/" TargetMode="External"/><Relationship Id="rId143" Type="http://schemas.openxmlformats.org/officeDocument/2006/relationships/hyperlink" Target="http://cottagesofperryhall.com/" TargetMode="External"/><Relationship Id="rId185" Type="http://schemas.openxmlformats.org/officeDocument/2006/relationships/hyperlink" Target="http://www.ecfbiosolutions.com/" TargetMode="External"/><Relationship Id="rId350" Type="http://schemas.openxmlformats.org/officeDocument/2006/relationships/hyperlink" Target="http://maidpro.com/rockville" TargetMode="External"/><Relationship Id="rId406" Type="http://schemas.openxmlformats.org/officeDocument/2006/relationships/hyperlink" Target="http://www.oakworks.com/" TargetMode="External"/><Relationship Id="rId588" Type="http://schemas.openxmlformats.org/officeDocument/2006/relationships/hyperlink" Target="http://www.visiontron.com/" TargetMode="External"/><Relationship Id="rId9" Type="http://schemas.openxmlformats.org/officeDocument/2006/relationships/hyperlink" Target="http://www.abcpartyandtent.com/" TargetMode="External"/><Relationship Id="rId210" Type="http://schemas.openxmlformats.org/officeDocument/2006/relationships/hyperlink" Target="http://www.federalresources.com/" TargetMode="External"/><Relationship Id="rId392" Type="http://schemas.openxmlformats.org/officeDocument/2006/relationships/hyperlink" Target="https://www.millerpaneling.com/" TargetMode="External"/><Relationship Id="rId448" Type="http://schemas.openxmlformats.org/officeDocument/2006/relationships/hyperlink" Target="https://whomhome.com/pages/ppe-info" TargetMode="External"/><Relationship Id="rId252" Type="http://schemas.openxmlformats.org/officeDocument/2006/relationships/hyperlink" Target="https://www.hilton.com/en/hotels/anpmdgi-hilton-garden-inn-annapolis-downtown/" TargetMode="External"/><Relationship Id="rId294" Type="http://schemas.openxmlformats.org/officeDocument/2006/relationships/hyperlink" Target="http://www.jnt.com/" TargetMode="External"/><Relationship Id="rId308" Type="http://schemas.openxmlformats.org/officeDocument/2006/relationships/hyperlink" Target="http://www.kekdesign.com/" TargetMode="External"/><Relationship Id="rId515" Type="http://schemas.openxmlformats.org/officeDocument/2006/relationships/hyperlink" Target="http://www.sersales.com/" TargetMode="External"/><Relationship Id="rId47" Type="http://schemas.openxmlformats.org/officeDocument/2006/relationships/hyperlink" Target="http://www.apollomedhealth.com/" TargetMode="External"/><Relationship Id="rId89" Type="http://schemas.openxmlformats.org/officeDocument/2006/relationships/hyperlink" Target="http://www.blastone.com/" TargetMode="External"/><Relationship Id="rId112" Type="http://schemas.openxmlformats.org/officeDocument/2006/relationships/hyperlink" Target="http://www.carrtechllc.com/" TargetMode="External"/><Relationship Id="rId154" Type="http://schemas.openxmlformats.org/officeDocument/2006/relationships/hyperlink" Target="http://dackor.com/" TargetMode="External"/><Relationship Id="rId361" Type="http://schemas.openxmlformats.org/officeDocument/2006/relationships/hyperlink" Target="https://www.masimo.com/" TargetMode="External"/><Relationship Id="rId557" Type="http://schemas.openxmlformats.org/officeDocument/2006/relationships/hyperlink" Target="http://ttec.com/" TargetMode="External"/><Relationship Id="rId599" Type="http://schemas.openxmlformats.org/officeDocument/2006/relationships/hyperlink" Target="http://www.wilmotmodular.com/" TargetMode="External"/><Relationship Id="rId196" Type="http://schemas.openxmlformats.org/officeDocument/2006/relationships/hyperlink" Target="http://enterprisetrucks.com/" TargetMode="External"/><Relationship Id="rId417" Type="http://schemas.openxmlformats.org/officeDocument/2006/relationships/hyperlink" Target="http://www.ptpackaging.com/" TargetMode="External"/><Relationship Id="rId459" Type="http://schemas.openxmlformats.org/officeDocument/2006/relationships/hyperlink" Target="http://www.rshughes.com/" TargetMode="External"/><Relationship Id="rId16" Type="http://schemas.openxmlformats.org/officeDocument/2006/relationships/hyperlink" Target="https://www.actiontarget.com/" TargetMode="External"/><Relationship Id="rId221" Type="http://schemas.openxmlformats.org/officeDocument/2006/relationships/hyperlink" Target="https://www.ihg.com/holidayinnexpress/hotels/us/en/germantown/wasgl/hoteldetail" TargetMode="External"/><Relationship Id="rId263" Type="http://schemas.openxmlformats.org/officeDocument/2006/relationships/hyperlink" Target="http://www.hrpharma.com/" TargetMode="External"/><Relationship Id="rId319" Type="http://schemas.openxmlformats.org/officeDocument/2006/relationships/hyperlink" Target="http://www.klassicsound.com/" TargetMode="External"/><Relationship Id="rId470" Type="http://schemas.openxmlformats.org/officeDocument/2006/relationships/hyperlink" Target="mailto:naveen.kapoor@revealgc.com" TargetMode="External"/><Relationship Id="rId526" Type="http://schemas.openxmlformats.org/officeDocument/2006/relationships/hyperlink" Target="http://www.tectonix.com/" TargetMode="External"/><Relationship Id="rId58" Type="http://schemas.openxmlformats.org/officeDocument/2006/relationships/hyperlink" Target="http://autoplusap.com/" TargetMode="External"/><Relationship Id="rId123" Type="http://schemas.openxmlformats.org/officeDocument/2006/relationships/hyperlink" Target="http://www.cleaningbytina.com/" TargetMode="External"/><Relationship Id="rId330" Type="http://schemas.openxmlformats.org/officeDocument/2006/relationships/hyperlink" Target="http://www.legacyexhibits.com/" TargetMode="External"/><Relationship Id="rId568" Type="http://schemas.openxmlformats.org/officeDocument/2006/relationships/hyperlink" Target="http://www.urf.com/" TargetMode="External"/><Relationship Id="rId165" Type="http://schemas.openxmlformats.org/officeDocument/2006/relationships/hyperlink" Target="http://www.disinfexol.com/" TargetMode="External"/><Relationship Id="rId372" Type="http://schemas.openxmlformats.org/officeDocument/2006/relationships/hyperlink" Target="http://microtech.net/" TargetMode="External"/><Relationship Id="rId428" Type="http://schemas.openxmlformats.org/officeDocument/2006/relationships/hyperlink" Target="https://www.polytechinc.com/" TargetMode="External"/><Relationship Id="rId211" Type="http://schemas.openxmlformats.org/officeDocument/2006/relationships/hyperlink" Target="http://www.fltr.com/" TargetMode="External"/><Relationship Id="rId232" Type="http://schemas.openxmlformats.org/officeDocument/2006/relationships/hyperlink" Target="http://www.gbp.com/" TargetMode="External"/><Relationship Id="rId253" Type="http://schemas.openxmlformats.org/officeDocument/2006/relationships/hyperlink" Target="http://www.frederick.stayhgi.com/" TargetMode="External"/><Relationship Id="rId274" Type="http://schemas.openxmlformats.org/officeDocument/2006/relationships/hyperlink" Target="http://www.impact-xm.com/" TargetMode="External"/><Relationship Id="rId295" Type="http://schemas.openxmlformats.org/officeDocument/2006/relationships/hyperlink" Target="https://worldwidefoam.com/" TargetMode="External"/><Relationship Id="rId309" Type="http://schemas.openxmlformats.org/officeDocument/2006/relationships/hyperlink" Target="http://kencolabel.com/" TargetMode="External"/><Relationship Id="rId460" Type="http://schemas.openxmlformats.org/officeDocument/2006/relationships/hyperlink" Target="http://www.rshughes.com/" TargetMode="External"/><Relationship Id="rId481" Type="http://schemas.openxmlformats.org/officeDocument/2006/relationships/hyperlink" Target="https://ssifaceshield.com/" TargetMode="External"/><Relationship Id="rId516" Type="http://schemas.openxmlformats.org/officeDocument/2006/relationships/hyperlink" Target="http://svn.com/" TargetMode="External"/><Relationship Id="rId27" Type="http://schemas.openxmlformats.org/officeDocument/2006/relationships/hyperlink" Target="http://www.adg.com/" TargetMode="External"/><Relationship Id="rId48" Type="http://schemas.openxmlformats.org/officeDocument/2006/relationships/hyperlink" Target="https://www.eventtech.com/" TargetMode="External"/><Relationship Id="rId69" Type="http://schemas.openxmlformats.org/officeDocument/2006/relationships/hyperlink" Target="http://www.baltimoresignsandgraphics.com/" TargetMode="External"/><Relationship Id="rId113" Type="http://schemas.openxmlformats.org/officeDocument/2006/relationships/hyperlink" Target="http://www.casemasonfilling.com/" TargetMode="External"/><Relationship Id="rId134" Type="http://schemas.openxmlformats.org/officeDocument/2006/relationships/hyperlink" Target="http://www.combsfabrication.com/" TargetMode="External"/><Relationship Id="rId320" Type="http://schemas.openxmlformats.org/officeDocument/2006/relationships/hyperlink" Target="http://www.kogene.co.kr/eng" TargetMode="External"/><Relationship Id="rId537" Type="http://schemas.openxmlformats.org/officeDocument/2006/relationships/hyperlink" Target="http://www.thedeusgroup.com/" TargetMode="External"/><Relationship Id="rId558" Type="http://schemas.openxmlformats.org/officeDocument/2006/relationships/hyperlink" Target="https://www.1100wicomico.com/" TargetMode="External"/><Relationship Id="rId579" Type="http://schemas.openxmlformats.org/officeDocument/2006/relationships/hyperlink" Target="http://www.verity.bz/" TargetMode="External"/><Relationship Id="rId80" Type="http://schemas.openxmlformats.org/officeDocument/2006/relationships/hyperlink" Target="mailto:smefferd@bioassayworks.com" TargetMode="External"/><Relationship Id="rId155" Type="http://schemas.openxmlformats.org/officeDocument/2006/relationships/hyperlink" Target="http://lifefil.kr/" TargetMode="External"/><Relationship Id="rId176" Type="http://schemas.openxmlformats.org/officeDocument/2006/relationships/hyperlink" Target="http://www.eagleconstructionsupply.com/" TargetMode="External"/><Relationship Id="rId197" Type="http://schemas.openxmlformats.org/officeDocument/2006/relationships/hyperlink" Target="http://www.enviro-master.com/" TargetMode="External"/><Relationship Id="rId341" Type="http://schemas.openxmlformats.org/officeDocument/2006/relationships/hyperlink" Target="http://www.lordbaltimorehotel.com/" TargetMode="External"/><Relationship Id="rId362" Type="http://schemas.openxmlformats.org/officeDocument/2006/relationships/hyperlink" Target="http://www.maximbio.com/" TargetMode="External"/><Relationship Id="rId383" Type="http://schemas.openxmlformats.org/officeDocument/2006/relationships/hyperlink" Target="http://www.moderngroup.com/" TargetMode="External"/><Relationship Id="rId418" Type="http://schemas.openxmlformats.org/officeDocument/2006/relationships/hyperlink" Target="http://petascalecomputing.com/" TargetMode="External"/><Relationship Id="rId439" Type="http://schemas.openxmlformats.org/officeDocument/2006/relationships/hyperlink" Target="mailto:joe@productlaunchers.co" TargetMode="External"/><Relationship Id="rId590" Type="http://schemas.openxmlformats.org/officeDocument/2006/relationships/hyperlink" Target="http://www.vplmedical.com/" TargetMode="External"/><Relationship Id="rId604" Type="http://schemas.openxmlformats.org/officeDocument/2006/relationships/hyperlink" Target="http://x-lplastics.com/" TargetMode="External"/><Relationship Id="rId201" Type="http://schemas.openxmlformats.org/officeDocument/2006/relationships/hyperlink" Target="http://www.eriksen.com/" TargetMode="External"/><Relationship Id="rId222" Type="http://schemas.openxmlformats.org/officeDocument/2006/relationships/hyperlink" Target="http://www.ges.com/" TargetMode="External"/><Relationship Id="rId243" Type="http://schemas.openxmlformats.org/officeDocument/2006/relationships/hyperlink" Target="http://www.harbordesigns.net/" TargetMode="External"/><Relationship Id="rId264" Type="http://schemas.openxmlformats.org/officeDocument/2006/relationships/hyperlink" Target="https://corporate.hrs.com/int" TargetMode="External"/><Relationship Id="rId285" Type="http://schemas.openxmlformats.org/officeDocument/2006/relationships/hyperlink" Target="http://ionebio.com/" TargetMode="External"/><Relationship Id="rId450" Type="http://schemas.openxmlformats.org/officeDocument/2006/relationships/hyperlink" Target="http://www.pulsarproducts.com/" TargetMode="External"/><Relationship Id="rId471" Type="http://schemas.openxmlformats.org/officeDocument/2006/relationships/hyperlink" Target="https://www.google.com/maps/search/8115%0D%0A+Maple+Lawn+Blvd,+Suite+375,+%0D%0A+%0D%0A+Fulton,%0D%0A+MD+20759?entry=gmail&amp;source=g" TargetMode="External"/><Relationship Id="rId506" Type="http://schemas.openxmlformats.org/officeDocument/2006/relationships/hyperlink" Target="https://www.starbrandsgroup.us/" TargetMode="External"/><Relationship Id="rId17" Type="http://schemas.openxmlformats.org/officeDocument/2006/relationships/hyperlink" Target="http://adcorindustries.com/" TargetMode="External"/><Relationship Id="rId38" Type="http://schemas.openxmlformats.org/officeDocument/2006/relationships/hyperlink" Target="http://www.fullypromoted.com/bel-air-md" TargetMode="External"/><Relationship Id="rId59" Type="http://schemas.openxmlformats.org/officeDocument/2006/relationships/hyperlink" Target="http://www.avellinocoronatest.com/" TargetMode="External"/><Relationship Id="rId103" Type="http://schemas.openxmlformats.org/officeDocument/2006/relationships/hyperlink" Target="https://crdaniels.com/" TargetMode="External"/><Relationship Id="rId124" Type="http://schemas.openxmlformats.org/officeDocument/2006/relationships/hyperlink" Target="http://www.cleaninghousemaids.com/" TargetMode="External"/><Relationship Id="rId310" Type="http://schemas.openxmlformats.org/officeDocument/2006/relationships/hyperlink" Target="http://www.kennedy-services.com/" TargetMode="External"/><Relationship Id="rId492" Type="http://schemas.openxmlformats.org/officeDocument/2006/relationships/hyperlink" Target="http://www.seegenetech.com/" TargetMode="External"/><Relationship Id="rId527" Type="http://schemas.openxmlformats.org/officeDocument/2006/relationships/hyperlink" Target="http://www.teddybearfresh.com/" TargetMode="External"/><Relationship Id="rId548" Type="http://schemas.openxmlformats.org/officeDocument/2006/relationships/hyperlink" Target="http://tptmedtech.com/" TargetMode="External"/><Relationship Id="rId569" Type="http://schemas.openxmlformats.org/officeDocument/2006/relationships/hyperlink" Target="http://www.unapparel.com/" TargetMode="External"/><Relationship Id="rId70" Type="http://schemas.openxmlformats.org/officeDocument/2006/relationships/hyperlink" Target="http://barcoding.com/" TargetMode="External"/><Relationship Id="rId91" Type="http://schemas.openxmlformats.org/officeDocument/2006/relationships/hyperlink" Target="http://www.blossmangas.com/" TargetMode="External"/><Relationship Id="rId145" Type="http://schemas.openxmlformats.org/officeDocument/2006/relationships/hyperlink" Target="http://www.marriott.com/wassv" TargetMode="External"/><Relationship Id="rId166" Type="http://schemas.openxmlformats.org/officeDocument/2006/relationships/hyperlink" Target="http://www.dlhbowles.com/" TargetMode="External"/><Relationship Id="rId187" Type="http://schemas.openxmlformats.org/officeDocument/2006/relationships/hyperlink" Target="http://www.etiprecision.com/" TargetMode="External"/><Relationship Id="rId331" Type="http://schemas.openxmlformats.org/officeDocument/2006/relationships/hyperlink" Target="http://www.lewisstevenson.com/" TargetMode="External"/><Relationship Id="rId352" Type="http://schemas.openxmlformats.org/officeDocument/2006/relationships/hyperlink" Target="http://www.mantabiofuel.com/" TargetMode="External"/><Relationship Id="rId373" Type="http://schemas.openxmlformats.org/officeDocument/2006/relationships/hyperlink" Target="http://midsci.com/" TargetMode="External"/><Relationship Id="rId394" Type="http://schemas.openxmlformats.org/officeDocument/2006/relationships/hyperlink" Target="http://www.mrbioclean.com/" TargetMode="External"/><Relationship Id="rId408" Type="http://schemas.openxmlformats.org/officeDocument/2006/relationships/hyperlink" Target="http://www.officeproinc.com/" TargetMode="External"/><Relationship Id="rId429" Type="http://schemas.openxmlformats.org/officeDocument/2006/relationships/hyperlink" Target="http://www.portalsllc.com/" TargetMode="External"/><Relationship Id="rId580" Type="http://schemas.openxmlformats.org/officeDocument/2006/relationships/hyperlink" Target="http://www.versare.com/" TargetMode="External"/><Relationship Id="rId1" Type="http://schemas.openxmlformats.org/officeDocument/2006/relationships/hyperlink" Target="http://www.1drop.co.kr/" TargetMode="External"/><Relationship Id="rId212" Type="http://schemas.openxmlformats.org/officeDocument/2006/relationships/hyperlink" Target="https://www.fortressdiagnostics.com/news/2020/march/covid-19-coronavirus" TargetMode="External"/><Relationship Id="rId233" Type="http://schemas.openxmlformats.org/officeDocument/2006/relationships/hyperlink" Target="http://www.groomeindustrial.com/" TargetMode="External"/><Relationship Id="rId254" Type="http://schemas.openxmlformats.org/officeDocument/2006/relationships/hyperlink" Target="http://waldorf.hgi.com/" TargetMode="External"/><Relationship Id="rId440" Type="http://schemas.openxmlformats.org/officeDocument/2006/relationships/hyperlink" Target="http://www.productionrobotics.com/" TargetMode="External"/><Relationship Id="rId28" Type="http://schemas.openxmlformats.org/officeDocument/2006/relationships/hyperlink" Target="http://airhush.com/" TargetMode="External"/><Relationship Id="rId49" Type="http://schemas.openxmlformats.org/officeDocument/2006/relationships/hyperlink" Target="http://www.eventtech.com/" TargetMode="External"/><Relationship Id="rId114" Type="http://schemas.openxmlformats.org/officeDocument/2006/relationships/hyperlink" Target="http://www.cellink.com/" TargetMode="External"/><Relationship Id="rId275" Type="http://schemas.openxmlformats.org/officeDocument/2006/relationships/hyperlink" Target="http://www.improvement-zone.com/" TargetMode="External"/><Relationship Id="rId296" Type="http://schemas.openxmlformats.org/officeDocument/2006/relationships/hyperlink" Target="https://jakabsolutions.com/" TargetMode="External"/><Relationship Id="rId300" Type="http://schemas.openxmlformats.org/officeDocument/2006/relationships/hyperlink" Target="http://jessuppharmacy.com/" TargetMode="External"/><Relationship Id="rId461" Type="http://schemas.openxmlformats.org/officeDocument/2006/relationships/hyperlink" Target="http://www.rpixray.com/" TargetMode="External"/><Relationship Id="rId482" Type="http://schemas.openxmlformats.org/officeDocument/2006/relationships/hyperlink" Target="http://www.sammysrental.com/" TargetMode="External"/><Relationship Id="rId517" Type="http://schemas.openxmlformats.org/officeDocument/2006/relationships/hyperlink" Target="http://www.symbolmattress.com/" TargetMode="External"/><Relationship Id="rId538" Type="http://schemas.openxmlformats.org/officeDocument/2006/relationships/hyperlink" Target="http://www.thefittscompany.com/" TargetMode="External"/><Relationship Id="rId559" Type="http://schemas.openxmlformats.org/officeDocument/2006/relationships/hyperlink" Target="http://www.twocanoes.io/" TargetMode="External"/><Relationship Id="rId60" Type="http://schemas.openxmlformats.org/officeDocument/2006/relationships/hyperlink" Target="https://www.avocadogreenmattress.com/" TargetMode="External"/><Relationship Id="rId81" Type="http://schemas.openxmlformats.org/officeDocument/2006/relationships/hyperlink" Target="https://biomaxsystems.com/partition-systems-social-distancing/" TargetMode="External"/><Relationship Id="rId135" Type="http://schemas.openxmlformats.org/officeDocument/2006/relationships/hyperlink" Target="http://www.effectv.com/" TargetMode="External"/><Relationship Id="rId156" Type="http://schemas.openxmlformats.org/officeDocument/2006/relationships/hyperlink" Target="http://mulchmateusa.com/" TargetMode="External"/><Relationship Id="rId177" Type="http://schemas.openxmlformats.org/officeDocument/2006/relationships/hyperlink" Target="http://www.eagleconstructionsupply.com/" TargetMode="External"/><Relationship Id="rId198" Type="http://schemas.openxmlformats.org/officeDocument/2006/relationships/hyperlink" Target="http://www.ozoneblast.net/" TargetMode="External"/><Relationship Id="rId321" Type="http://schemas.openxmlformats.org/officeDocument/2006/relationships/hyperlink" Target="http://lalaland-design.com/personal-protective-equipment-ppe/" TargetMode="External"/><Relationship Id="rId342" Type="http://schemas.openxmlformats.org/officeDocument/2006/relationships/hyperlink" Target="http://www.loshasupplies.com/" TargetMode="External"/><Relationship Id="rId363" Type="http://schemas.openxmlformats.org/officeDocument/2006/relationships/hyperlink" Target="http://www.maxsourceint.com/" TargetMode="External"/><Relationship Id="rId384" Type="http://schemas.openxmlformats.org/officeDocument/2006/relationships/hyperlink" Target="http://www.modernplastics.com/" TargetMode="External"/><Relationship Id="rId419" Type="http://schemas.openxmlformats.org/officeDocument/2006/relationships/hyperlink" Target="http://petrohoustonpartners.com/" TargetMode="External"/><Relationship Id="rId570" Type="http://schemas.openxmlformats.org/officeDocument/2006/relationships/hyperlink" Target="http://www.urbanbuiltllc.com/" TargetMode="External"/><Relationship Id="rId591" Type="http://schemas.openxmlformats.org/officeDocument/2006/relationships/hyperlink" Target="http://vsolutionsnow.com/" TargetMode="External"/><Relationship Id="rId605" Type="http://schemas.openxmlformats.org/officeDocument/2006/relationships/hyperlink" Target="http://www.x-laser.com/" TargetMode="External"/><Relationship Id="rId202" Type="http://schemas.openxmlformats.org/officeDocument/2006/relationships/hyperlink" Target="https://www.eurekafacts.com/" TargetMode="External"/><Relationship Id="rId223" Type="http://schemas.openxmlformats.org/officeDocument/2006/relationships/hyperlink" Target="http://www.fredericksupply.com/" TargetMode="External"/><Relationship Id="rId244" Type="http://schemas.openxmlformats.org/officeDocument/2006/relationships/hyperlink" Target="http://hardwirellc.com/" TargetMode="External"/><Relationship Id="rId430" Type="http://schemas.openxmlformats.org/officeDocument/2006/relationships/hyperlink" Target="http://www.posdoin.com/" TargetMode="External"/><Relationship Id="rId18" Type="http://schemas.openxmlformats.org/officeDocument/2006/relationships/hyperlink" Target="http://www.adlerdisplay.com/" TargetMode="External"/><Relationship Id="rId39" Type="http://schemas.openxmlformats.org/officeDocument/2006/relationships/hyperlink" Target="http://ambaykit.com/" TargetMode="External"/><Relationship Id="rId265" Type="http://schemas.openxmlformats.org/officeDocument/2006/relationships/hyperlink" Target="http://www.hublabels.com/" TargetMode="External"/><Relationship Id="rId286" Type="http://schemas.openxmlformats.org/officeDocument/2006/relationships/hyperlink" Target="http://www.iotintl.net/" TargetMode="External"/><Relationship Id="rId451" Type="http://schemas.openxmlformats.org/officeDocument/2006/relationships/hyperlink" Target="http://www.pumpnpowerequip.com/" TargetMode="External"/><Relationship Id="rId472" Type="http://schemas.openxmlformats.org/officeDocument/2006/relationships/hyperlink" Target="http://www.eventrevolution.com/" TargetMode="External"/><Relationship Id="rId493" Type="http://schemas.openxmlformats.org/officeDocument/2006/relationships/hyperlink" Target="http://seftechnology.com/" TargetMode="External"/><Relationship Id="rId507" Type="http://schemas.openxmlformats.org/officeDocument/2006/relationships/hyperlink" Target="http://www.statechemical.com/" TargetMode="External"/><Relationship Id="rId528" Type="http://schemas.openxmlformats.org/officeDocument/2006/relationships/hyperlink" Target="https://telesisinc.com/" TargetMode="External"/><Relationship Id="rId549" Type="http://schemas.openxmlformats.org/officeDocument/2006/relationships/hyperlink" Target="http://www.transcendservice.com/" TargetMode="External"/><Relationship Id="rId50" Type="http://schemas.openxmlformats.org/officeDocument/2006/relationships/hyperlink" Target="http://www.aramark.com/" TargetMode="External"/><Relationship Id="rId104" Type="http://schemas.openxmlformats.org/officeDocument/2006/relationships/hyperlink" Target="http://www.c2imaging.com/" TargetMode="External"/><Relationship Id="rId125" Type="http://schemas.openxmlformats.org/officeDocument/2006/relationships/hyperlink" Target="http://www.clearconnection.com/" TargetMode="External"/><Relationship Id="rId146" Type="http://schemas.openxmlformats.org/officeDocument/2006/relationships/hyperlink" Target="http://www.coverloft.com/" TargetMode="External"/><Relationship Id="rId167" Type="http://schemas.openxmlformats.org/officeDocument/2006/relationships/hyperlink" Target="http://invisibledefender.com/?ref=health" TargetMode="External"/><Relationship Id="rId188" Type="http://schemas.openxmlformats.org/officeDocument/2006/relationships/hyperlink" Target="http://elitetentsandevents.com/" TargetMode="External"/><Relationship Id="rId311" Type="http://schemas.openxmlformats.org/officeDocument/2006/relationships/hyperlink" Target="http://www.kensingtonglass.com/" TargetMode="External"/><Relationship Id="rId332" Type="http://schemas.openxmlformats.org/officeDocument/2006/relationships/hyperlink" Target="http://www.libertysport.com/" TargetMode="External"/><Relationship Id="rId353" Type="http://schemas.openxmlformats.org/officeDocument/2006/relationships/hyperlink" Target="mailto:ldanforth@mccbwi.org" TargetMode="External"/><Relationship Id="rId374" Type="http://schemas.openxmlformats.org/officeDocument/2006/relationships/hyperlink" Target="http://midsci.com/" TargetMode="External"/><Relationship Id="rId395" Type="http://schemas.openxmlformats.org/officeDocument/2006/relationships/hyperlink" Target="http://www.mycleaningservice.com/" TargetMode="External"/><Relationship Id="rId409" Type="http://schemas.openxmlformats.org/officeDocument/2006/relationships/hyperlink" Target="https://onancap.com/" TargetMode="External"/><Relationship Id="rId560" Type="http://schemas.openxmlformats.org/officeDocument/2006/relationships/hyperlink" Target="http://uhaul.com/business" TargetMode="External"/><Relationship Id="rId581" Type="http://schemas.openxmlformats.org/officeDocument/2006/relationships/hyperlink" Target="http://www.choicehotels.com/md614" TargetMode="External"/><Relationship Id="rId71" Type="http://schemas.openxmlformats.org/officeDocument/2006/relationships/hyperlink" Target="https://www.bartonassociates.com/" TargetMode="External"/><Relationship Id="rId92" Type="http://schemas.openxmlformats.org/officeDocument/2006/relationships/hyperlink" Target="http://www.bluedyerdistilling.com/" TargetMode="External"/><Relationship Id="rId213" Type="http://schemas.openxmlformats.org/officeDocument/2006/relationships/hyperlink" Target="http://www.fulltiltbrewing.com/" TargetMode="External"/><Relationship Id="rId234" Type="http://schemas.openxmlformats.org/officeDocument/2006/relationships/hyperlink" Target="http://grueneanolyte.com/" TargetMode="External"/><Relationship Id="rId420" Type="http://schemas.openxmlformats.org/officeDocument/2006/relationships/hyperlink" Target="http://www.phamatech.com/" TargetMode="External"/><Relationship Id="rId2" Type="http://schemas.openxmlformats.org/officeDocument/2006/relationships/hyperlink" Target="https://2020gene.com/" TargetMode="External"/><Relationship Id="rId29" Type="http://schemas.openxmlformats.org/officeDocument/2006/relationships/hyperlink" Target="http://www.airlinehyd.com/" TargetMode="External"/><Relationship Id="rId255" Type="http://schemas.openxmlformats.org/officeDocument/2006/relationships/hyperlink" Target="http://www.hicollegepark.com/" TargetMode="External"/><Relationship Id="rId276" Type="http://schemas.openxmlformats.org/officeDocument/2006/relationships/hyperlink" Target="http://www.janelleajones.com/" TargetMode="External"/><Relationship Id="rId297" Type="http://schemas.openxmlformats.org/officeDocument/2006/relationships/hyperlink" Target="http://www.jamestownplastics.com/" TargetMode="External"/><Relationship Id="rId441" Type="http://schemas.openxmlformats.org/officeDocument/2006/relationships/hyperlink" Target="http://www.ps-md.com/" TargetMode="External"/><Relationship Id="rId462" Type="http://schemas.openxmlformats.org/officeDocument/2006/relationships/hyperlink" Target="http://urban1.com/" TargetMode="External"/><Relationship Id="rId483" Type="http://schemas.openxmlformats.org/officeDocument/2006/relationships/hyperlink" Target="http://www.sandersfilters.com/" TargetMode="External"/><Relationship Id="rId518" Type="http://schemas.openxmlformats.org/officeDocument/2006/relationships/hyperlink" Target="https://www.symptomsolutions.com/" TargetMode="External"/><Relationship Id="rId539" Type="http://schemas.openxmlformats.org/officeDocument/2006/relationships/hyperlink" Target="http://www.thegreatfrederickfair.com/" TargetMode="External"/><Relationship Id="rId40" Type="http://schemas.openxmlformats.org/officeDocument/2006/relationships/hyperlink" Target="http://www.rentfurniture.com/" TargetMode="External"/><Relationship Id="rId115" Type="http://schemas.openxmlformats.org/officeDocument/2006/relationships/hyperlink" Target="http://www.centennialprotects.com/" TargetMode="External"/><Relationship Id="rId136" Type="http://schemas.openxmlformats.org/officeDocument/2006/relationships/hyperlink" Target="http://www.comfortinn.com/" TargetMode="External"/><Relationship Id="rId157" Type="http://schemas.openxmlformats.org/officeDocument/2006/relationships/hyperlink" Target="https://www.wyndhamhotels.com/days-inn/aberdeen-maryland/days-inn-aberdeen/overview" TargetMode="External"/><Relationship Id="rId178" Type="http://schemas.openxmlformats.org/officeDocument/2006/relationships/hyperlink" Target="http://www.earlbeck.com/" TargetMode="External"/><Relationship Id="rId301" Type="http://schemas.openxmlformats.org/officeDocument/2006/relationships/hyperlink" Target="http://www.mdruceengineering.com/" TargetMode="External"/><Relationship Id="rId322" Type="http://schemas.openxmlformats.org/officeDocument/2006/relationships/hyperlink" Target="https://www.wyndhamhotels.com/laquinta/edgewood-maryland/la-quinta-edgewood-aberdeen-south/overview" TargetMode="External"/><Relationship Id="rId343" Type="http://schemas.openxmlformats.org/officeDocument/2006/relationships/hyperlink" Target="http://www.choicehotels.com/MD055" TargetMode="External"/><Relationship Id="rId364" Type="http://schemas.openxmlformats.org/officeDocument/2006/relationships/hyperlink" Target="http://www.miscdistillery.com/" TargetMode="External"/><Relationship Id="rId550" Type="http://schemas.openxmlformats.org/officeDocument/2006/relationships/hyperlink" Target="https://www.wyndhamhotels.com/travelodge/aberdeen-maryland/travelodge-hotel-aberdeen/overview" TargetMode="External"/><Relationship Id="rId61" Type="http://schemas.openxmlformats.org/officeDocument/2006/relationships/hyperlink" Target="http://www.awardsplus.com/" TargetMode="External"/><Relationship Id="rId82" Type="http://schemas.openxmlformats.org/officeDocument/2006/relationships/hyperlink" Target="https://biomaxsystems.com/face-shields/" TargetMode="External"/><Relationship Id="rId199" Type="http://schemas.openxmlformats.org/officeDocument/2006/relationships/hyperlink" Target="http://www.enviroserve.com/" TargetMode="External"/><Relationship Id="rId203" Type="http://schemas.openxmlformats.org/officeDocument/2006/relationships/hyperlink" Target="https://www.eventinstallationservicesgroup.com/" TargetMode="External"/><Relationship Id="rId385" Type="http://schemas.openxmlformats.org/officeDocument/2006/relationships/hyperlink" Target="http://www.modtruss.com/" TargetMode="External"/><Relationship Id="rId571" Type="http://schemas.openxmlformats.org/officeDocument/2006/relationships/hyperlink" Target="http://www.jztey.com/" TargetMode="External"/><Relationship Id="rId592" Type="http://schemas.openxmlformats.org/officeDocument/2006/relationships/hyperlink" Target="http://www.wbmason.com/" TargetMode="External"/><Relationship Id="rId606" Type="http://schemas.openxmlformats.org/officeDocument/2006/relationships/hyperlink" Target="http://xometry.com/" TargetMode="External"/><Relationship Id="rId19" Type="http://schemas.openxmlformats.org/officeDocument/2006/relationships/hyperlink" Target="http://amsstructures.com/" TargetMode="External"/><Relationship Id="rId224" Type="http://schemas.openxmlformats.org/officeDocument/2006/relationships/hyperlink" Target="http://www.globalmessenger.com/" TargetMode="External"/><Relationship Id="rId245" Type="http://schemas.openxmlformats.org/officeDocument/2006/relationships/hyperlink" Target="http://www.hatchexhibits.com/" TargetMode="External"/><Relationship Id="rId266" Type="http://schemas.openxmlformats.org/officeDocument/2006/relationships/hyperlink" Target="http://www.huckleberrymedical.com/" TargetMode="External"/><Relationship Id="rId287" Type="http://schemas.openxmlformats.org/officeDocument/2006/relationships/hyperlink" Target="https://ironflametech.com/" TargetMode="External"/><Relationship Id="rId410" Type="http://schemas.openxmlformats.org/officeDocument/2006/relationships/hyperlink" Target="http://www.oneeightdistilling.com/" TargetMode="External"/><Relationship Id="rId431" Type="http://schemas.openxmlformats.org/officeDocument/2006/relationships/hyperlink" Target="http://www.potomac-laser.com/" TargetMode="External"/><Relationship Id="rId452" Type="http://schemas.openxmlformats.org/officeDocument/2006/relationships/hyperlink" Target="http://www.purview.net/" TargetMode="External"/><Relationship Id="rId473" Type="http://schemas.openxmlformats.org/officeDocument/2006/relationships/hyperlink" Target="http://ridgecorp.com/" TargetMode="External"/><Relationship Id="rId494" Type="http://schemas.openxmlformats.org/officeDocument/2006/relationships/hyperlink" Target="http://www.serta.com/" TargetMode="External"/><Relationship Id="rId508" Type="http://schemas.openxmlformats.org/officeDocument/2006/relationships/hyperlink" Target="https://www.ihg.com/staybridge/hotels/us/en/largo/nhklr/hoteldetail?cm_mmc=GoogleMaps-_-SB-_-US-_-NHKLR" TargetMode="External"/><Relationship Id="rId529" Type="http://schemas.openxmlformats.org/officeDocument/2006/relationships/hyperlink" Target="https://www.tempursealy.com/" TargetMode="External"/><Relationship Id="rId30" Type="http://schemas.openxmlformats.org/officeDocument/2006/relationships/hyperlink" Target="https://www.airlinehyd.com/pages/industries/medical-partition-walls-and-rooms.htm" TargetMode="External"/><Relationship Id="rId105" Type="http://schemas.openxmlformats.org/officeDocument/2006/relationships/hyperlink" Target="http://www.cambriasuitesrockville.com/" TargetMode="External"/><Relationship Id="rId126" Type="http://schemas.openxmlformats.org/officeDocument/2006/relationships/hyperlink" Target="http://www.theclearmask.com/" TargetMode="External"/><Relationship Id="rId147" Type="http://schemas.openxmlformats.org/officeDocument/2006/relationships/hyperlink" Target="http://www.crabandcleek.com/" TargetMode="External"/><Relationship Id="rId168" Type="http://schemas.openxmlformats.org/officeDocument/2006/relationships/hyperlink" Target="http://doordash.com/" TargetMode="External"/><Relationship Id="rId312" Type="http://schemas.openxmlformats.org/officeDocument/2006/relationships/hyperlink" Target="http://www.keytechinc.com/" TargetMode="External"/><Relationship Id="rId333" Type="http://schemas.openxmlformats.org/officeDocument/2006/relationships/hyperlink" Target="http://www.limbachinc.com/" TargetMode="External"/><Relationship Id="rId354" Type="http://schemas.openxmlformats.org/officeDocument/2006/relationships/hyperlink" Target="http://www.marlinwire.com/" TargetMode="External"/><Relationship Id="rId540" Type="http://schemas.openxmlformats.org/officeDocument/2006/relationships/hyperlink" Target="http://sewingdesignstudio.com/" TargetMode="External"/><Relationship Id="rId51" Type="http://schemas.openxmlformats.org/officeDocument/2006/relationships/hyperlink" Target="http://www.arcticwalkins.com/" TargetMode="External"/><Relationship Id="rId72" Type="http://schemas.openxmlformats.org/officeDocument/2006/relationships/hyperlink" Target="http://bayviewhomecare.com/" TargetMode="External"/><Relationship Id="rId93" Type="http://schemas.openxmlformats.org/officeDocument/2006/relationships/hyperlink" Target="http://www.blueprint-robotics.com/" TargetMode="External"/><Relationship Id="rId189" Type="http://schemas.openxmlformats.org/officeDocument/2006/relationships/hyperlink" Target="http://coastallimousines.net/" TargetMode="External"/><Relationship Id="rId375" Type="http://schemas.openxmlformats.org/officeDocument/2006/relationships/hyperlink" Target="http://www.milinksllc.com/" TargetMode="External"/><Relationship Id="rId396" Type="http://schemas.openxmlformats.org/officeDocument/2006/relationships/hyperlink" Target="http://www.najet.com/" TargetMode="External"/><Relationship Id="rId561" Type="http://schemas.openxmlformats.org/officeDocument/2006/relationships/hyperlink" Target="http://www.cybermissions.us/" TargetMode="External"/><Relationship Id="rId582" Type="http://schemas.openxmlformats.org/officeDocument/2006/relationships/hyperlink" Target="http://www.viemed.com/" TargetMode="External"/><Relationship Id="rId3" Type="http://schemas.openxmlformats.org/officeDocument/2006/relationships/hyperlink" Target="http://www.ecosevi.com/" TargetMode="External"/><Relationship Id="rId214" Type="http://schemas.openxmlformats.org/officeDocument/2006/relationships/hyperlink" Target="http://www.fx3plastics.com/" TargetMode="External"/><Relationship Id="rId235" Type="http://schemas.openxmlformats.org/officeDocument/2006/relationships/hyperlink" Target="http://www.hagertyconsulting.com/" TargetMode="External"/><Relationship Id="rId256" Type="http://schemas.openxmlformats.org/officeDocument/2006/relationships/hyperlink" Target="http://www.hiexpress.com/columbiaeast" TargetMode="External"/><Relationship Id="rId277" Type="http://schemas.openxmlformats.org/officeDocument/2006/relationships/hyperlink" Target="http://www.mnisaashelter.org/" TargetMode="External"/><Relationship Id="rId298" Type="http://schemas.openxmlformats.org/officeDocument/2006/relationships/hyperlink" Target="http://jd.com/" TargetMode="External"/><Relationship Id="rId400" Type="http://schemas.openxmlformats.org/officeDocument/2006/relationships/hyperlink" Target="http://wwwo.newfuturetechnoloyg.com/" TargetMode="External"/><Relationship Id="rId421" Type="http://schemas.openxmlformats.org/officeDocument/2006/relationships/hyperlink" Target="https://www.pharmacentra.com/" TargetMode="External"/><Relationship Id="rId442" Type="http://schemas.openxmlformats.org/officeDocument/2006/relationships/hyperlink" Target="http://www.professionalplastics.com/" TargetMode="External"/><Relationship Id="rId463" Type="http://schemas.openxmlformats.org/officeDocument/2006/relationships/hyperlink" Target="https://www.randox.com/" TargetMode="External"/><Relationship Id="rId484" Type="http://schemas.openxmlformats.org/officeDocument/2006/relationships/hyperlink" Target="http://www.sandyhill.com/" TargetMode="External"/><Relationship Id="rId519" Type="http://schemas.openxmlformats.org/officeDocument/2006/relationships/hyperlink" Target="http://www.sysco.com/" TargetMode="External"/><Relationship Id="rId116" Type="http://schemas.openxmlformats.org/officeDocument/2006/relationships/hyperlink" Target="https://www.chemetall.com/" TargetMode="External"/><Relationship Id="rId137" Type="http://schemas.openxmlformats.org/officeDocument/2006/relationships/hyperlink" Target="http://choicehotels.com/maryland/waldorf/comfort-suites-hotels/md019" TargetMode="External"/><Relationship Id="rId158" Type="http://schemas.openxmlformats.org/officeDocument/2006/relationships/hyperlink" Target="https://www.dejayind.com/ppe.php" TargetMode="External"/><Relationship Id="rId302" Type="http://schemas.openxmlformats.org/officeDocument/2006/relationships/hyperlink" Target="http://www.johnsoncontrol.com/" TargetMode="External"/><Relationship Id="rId323" Type="http://schemas.openxmlformats.org/officeDocument/2006/relationships/hyperlink" Target="https://www.wyndhamhotels.com/laquinta/capitol-heights-maryland/la-quinta-dc-metro-capital-beltway/overview?CID=LC:LQ::GGL:RIO:National:05308&amp;iata=00093796" TargetMode="External"/><Relationship Id="rId344" Type="http://schemas.openxmlformats.org/officeDocument/2006/relationships/hyperlink" Target="http://www.lp3.com/" TargetMode="External"/><Relationship Id="rId530" Type="http://schemas.openxmlformats.org/officeDocument/2006/relationships/hyperlink" Target="https://wp.tentcraft.com/medical-tents/" TargetMode="External"/><Relationship Id="rId20" Type="http://schemas.openxmlformats.org/officeDocument/2006/relationships/hyperlink" Target="http://www.americanconsultants.com/" TargetMode="External"/><Relationship Id="rId41" Type="http://schemas.openxmlformats.org/officeDocument/2006/relationships/hyperlink" Target="https://go.distillerycoop.com/" TargetMode="External"/><Relationship Id="rId62" Type="http://schemas.openxmlformats.org/officeDocument/2006/relationships/hyperlink" Target="http://www.awesomeninjalabs.com/" TargetMode="External"/><Relationship Id="rId83" Type="http://schemas.openxmlformats.org/officeDocument/2006/relationships/hyperlink" Target="http://www.biomaxsystems.com/" TargetMode="External"/><Relationship Id="rId179" Type="http://schemas.openxmlformats.org/officeDocument/2006/relationships/hyperlink" Target="http://www.earlbeck.com/" TargetMode="External"/><Relationship Id="rId365" Type="http://schemas.openxmlformats.org/officeDocument/2006/relationships/hyperlink" Target="http://mdlogix.com/" TargetMode="External"/><Relationship Id="rId386" Type="http://schemas.openxmlformats.org/officeDocument/2006/relationships/hyperlink" Target="http://www.mmc-us.org/" TargetMode="External"/><Relationship Id="rId551" Type="http://schemas.openxmlformats.org/officeDocument/2006/relationships/hyperlink" Target="http://www.trayinc.com/" TargetMode="External"/><Relationship Id="rId572" Type="http://schemas.openxmlformats.org/officeDocument/2006/relationships/hyperlink" Target="http://usasialinks.com/" TargetMode="External"/><Relationship Id="rId593" Type="http://schemas.openxmlformats.org/officeDocument/2006/relationships/hyperlink" Target="http://forgedweldmetalfab.com/" TargetMode="External"/><Relationship Id="rId607" Type="http://schemas.openxmlformats.org/officeDocument/2006/relationships/printerSettings" Target="../printerSettings/printerSettings1.bin"/><Relationship Id="rId190" Type="http://schemas.openxmlformats.org/officeDocument/2006/relationships/hyperlink" Target="http://www.ercccatering.com/" TargetMode="External"/><Relationship Id="rId204" Type="http://schemas.openxmlformats.org/officeDocument/2006/relationships/hyperlink" Target="http://onevracorp.com/" TargetMode="External"/><Relationship Id="rId225" Type="http://schemas.openxmlformats.org/officeDocument/2006/relationships/hyperlink" Target="http://www.global-ppe.com/" TargetMode="External"/><Relationship Id="rId246" Type="http://schemas.openxmlformats.org/officeDocument/2006/relationships/hyperlink" Target="http://www.hawkeyemedical.com/" TargetMode="External"/><Relationship Id="rId267" Type="http://schemas.openxmlformats.org/officeDocument/2006/relationships/hyperlink" Target="http://www.servprohuntvalleyharfordcounty.com/" TargetMode="External"/><Relationship Id="rId288" Type="http://schemas.openxmlformats.org/officeDocument/2006/relationships/hyperlink" Target="https://www.ironmountain.com/" TargetMode="External"/><Relationship Id="rId411" Type="http://schemas.openxmlformats.org/officeDocument/2006/relationships/hyperlink" Target="http://www.osanghc.com/en/home_en/" TargetMode="External"/><Relationship Id="rId432" Type="http://schemas.openxmlformats.org/officeDocument/2006/relationships/hyperlink" Target="http://www.potomacsproutcompany.com/" TargetMode="External"/><Relationship Id="rId453" Type="http://schemas.openxmlformats.org/officeDocument/2006/relationships/hyperlink" Target="https://pyxismasks.com/" TargetMode="External"/><Relationship Id="rId474" Type="http://schemas.openxmlformats.org/officeDocument/2006/relationships/hyperlink" Target="http://www.roboticresearch.com/" TargetMode="External"/><Relationship Id="rId509" Type="http://schemas.openxmlformats.org/officeDocument/2006/relationships/hyperlink" Target="http://www.strategicfactory.com/" TargetMode="External"/><Relationship Id="rId106" Type="http://schemas.openxmlformats.org/officeDocument/2006/relationships/hyperlink" Target="https://www.ihg.com/candlewood/hotels/us/en/baltimore/bwich/hoteldetail?cm_mmc=GoogleMaps-_-CW-_-US-_-BWICH" TargetMode="External"/><Relationship Id="rId127" Type="http://schemas.openxmlformats.org/officeDocument/2006/relationships/hyperlink" Target="http://thinkclearstream.com/" TargetMode="External"/><Relationship Id="rId313" Type="http://schemas.openxmlformats.org/officeDocument/2006/relationships/hyperlink" Target="http://keystone-pd.com/" TargetMode="External"/><Relationship Id="rId495" Type="http://schemas.openxmlformats.org/officeDocument/2006/relationships/hyperlink" Target="http://sertasimmonsbedding.com/" TargetMode="External"/><Relationship Id="rId10" Type="http://schemas.openxmlformats.org/officeDocument/2006/relationships/hyperlink" Target="http://www.abm.com/" TargetMode="External"/><Relationship Id="rId31" Type="http://schemas.openxmlformats.org/officeDocument/2006/relationships/hyperlink" Target="http://www.altechlive.com/" TargetMode="External"/><Relationship Id="rId52" Type="http://schemas.openxmlformats.org/officeDocument/2006/relationships/hyperlink" Target="http://www.sandbgreen.com/" TargetMode="External"/><Relationship Id="rId73" Type="http://schemas.openxmlformats.org/officeDocument/2006/relationships/hyperlink" Target="http://wyndhamhotels.com/baymont/waldorf-maryland/baymont-waldorf/overview" TargetMode="External"/><Relationship Id="rId94" Type="http://schemas.openxmlformats.org/officeDocument/2006/relationships/hyperlink" Target="http://www.bmesystems.com/" TargetMode="External"/><Relationship Id="rId148" Type="http://schemas.openxmlformats.org/officeDocument/2006/relationships/hyperlink" Target="http://www.craftpackbev.com/" TargetMode="External"/><Relationship Id="rId169" Type="http://schemas.openxmlformats.org/officeDocument/2006/relationships/hyperlink" Target="http://www.doubletreeannapolis.com/" TargetMode="External"/><Relationship Id="rId334" Type="http://schemas.openxmlformats.org/officeDocument/2006/relationships/hyperlink" Target="http://www.linderglobal.com/" TargetMode="External"/><Relationship Id="rId355" Type="http://schemas.openxmlformats.org/officeDocument/2006/relationships/hyperlink" Target="http://www.martysbagworks.com/" TargetMode="External"/><Relationship Id="rId376" Type="http://schemas.openxmlformats.org/officeDocument/2006/relationships/hyperlink" Target="http://www.milinksllc.com/" TargetMode="External"/><Relationship Id="rId397" Type="http://schemas.openxmlformats.org/officeDocument/2006/relationships/hyperlink" Target="https://www.nationsphotolab.com/" TargetMode="External"/><Relationship Id="rId520" Type="http://schemas.openxmlformats.org/officeDocument/2006/relationships/hyperlink" Target="http://www.taiengineering.com/" TargetMode="External"/><Relationship Id="rId541" Type="http://schemas.openxmlformats.org/officeDocument/2006/relationships/hyperlink" Target="http://themarylandcenter.org/" TargetMode="External"/><Relationship Id="rId562" Type="http://schemas.openxmlformats.org/officeDocument/2006/relationships/hyperlink" Target="http://usmge.com/" TargetMode="External"/><Relationship Id="rId583" Type="http://schemas.openxmlformats.org/officeDocument/2006/relationships/hyperlink" Target="http://www.vigenebio.com/" TargetMode="External"/><Relationship Id="rId4" Type="http://schemas.openxmlformats.org/officeDocument/2006/relationships/hyperlink" Target="http://www.aunitysystem.com/" TargetMode="External"/><Relationship Id="rId180" Type="http://schemas.openxmlformats.org/officeDocument/2006/relationships/hyperlink" Target="http://earthdesignservices.com/" TargetMode="External"/><Relationship Id="rId215" Type="http://schemas.openxmlformats.org/officeDocument/2006/relationships/hyperlink" Target="https://g11.tech/covid/" TargetMode="External"/><Relationship Id="rId236" Type="http://schemas.openxmlformats.org/officeDocument/2006/relationships/hyperlink" Target="http://www.halostructures.com/" TargetMode="External"/><Relationship Id="rId257" Type="http://schemas.openxmlformats.org/officeDocument/2006/relationships/hyperlink" Target="https://www.ihg.com/holidayinnexpress/hotels/us/en/camp-springs/wasmd/hoteldetail?cm_mmc=GoogleMaps-_-EX-_-US-_-WASMD" TargetMode="External"/><Relationship Id="rId278" Type="http://schemas.openxmlformats.org/officeDocument/2006/relationships/hyperlink" Target="http://www.inprotechnologies.com/" TargetMode="External"/><Relationship Id="rId401" Type="http://schemas.openxmlformats.org/officeDocument/2006/relationships/hyperlink" Target="http://www.nfinityllc.com/" TargetMode="External"/><Relationship Id="rId422" Type="http://schemas.openxmlformats.org/officeDocument/2006/relationships/hyperlink" Target="http://www.phenixtech.com/" TargetMode="External"/><Relationship Id="rId443" Type="http://schemas.openxmlformats.org/officeDocument/2006/relationships/hyperlink" Target="https://etg.buyproforma.com/" TargetMode="External"/><Relationship Id="rId464" Type="http://schemas.openxmlformats.org/officeDocument/2006/relationships/hyperlink" Target="http://ppe.rankinupholstery.com/" TargetMode="External"/><Relationship Id="rId303" Type="http://schemas.openxmlformats.org/officeDocument/2006/relationships/hyperlink" Target="http://www.jll.com/" TargetMode="External"/><Relationship Id="rId485" Type="http://schemas.openxmlformats.org/officeDocument/2006/relationships/hyperlink" Target="http://www.rtqx.com/" TargetMode="External"/><Relationship Id="rId42" Type="http://schemas.openxmlformats.org/officeDocument/2006/relationships/hyperlink" Target="https://americanpavilion.com/" TargetMode="External"/><Relationship Id="rId84" Type="http://schemas.openxmlformats.org/officeDocument/2006/relationships/hyperlink" Target="http://www.bioreference.com/" TargetMode="External"/><Relationship Id="rId138" Type="http://schemas.openxmlformats.org/officeDocument/2006/relationships/hyperlink" Target="http://www.completemedicalservices.com/" TargetMode="External"/><Relationship Id="rId345" Type="http://schemas.openxmlformats.org/officeDocument/2006/relationships/hyperlink" Target="http://www.noncov.com/" TargetMode="External"/><Relationship Id="rId387" Type="http://schemas.openxmlformats.org/officeDocument/2006/relationships/hyperlink" Target="https://mmc-us.org/" TargetMode="External"/><Relationship Id="rId510" Type="http://schemas.openxmlformats.org/officeDocument/2006/relationships/hyperlink" Target="http://www.ssuinc.us/" TargetMode="External"/><Relationship Id="rId552" Type="http://schemas.openxmlformats.org/officeDocument/2006/relationships/hyperlink" Target="http://www.rescue-essentials.com/" TargetMode="External"/><Relationship Id="rId594" Type="http://schemas.openxmlformats.org/officeDocument/2006/relationships/hyperlink" Target="http://www.westinbwi.com/" TargetMode="External"/><Relationship Id="rId608" Type="http://schemas.openxmlformats.org/officeDocument/2006/relationships/drawing" Target="../drawings/drawing1.xml"/><Relationship Id="rId191" Type="http://schemas.openxmlformats.org/officeDocument/2006/relationships/hyperlink" Target="http://www.itorusa.com/" TargetMode="External"/><Relationship Id="rId205" Type="http://schemas.openxmlformats.org/officeDocument/2006/relationships/hyperlink" Target="http://www.excel-mechanical.com/" TargetMode="External"/><Relationship Id="rId247" Type="http://schemas.openxmlformats.org/officeDocument/2006/relationships/hyperlink" Target="http://healthelighting.com/" TargetMode="External"/><Relationship Id="rId412" Type="http://schemas.openxmlformats.org/officeDocument/2006/relationships/hyperlink" Target="http://www.osanghc.com/en/home_en/" TargetMode="External"/><Relationship Id="rId107" Type="http://schemas.openxmlformats.org/officeDocument/2006/relationships/hyperlink" Target="http://www.caplancommunications.com/" TargetMode="External"/><Relationship Id="rId289" Type="http://schemas.openxmlformats.org/officeDocument/2006/relationships/hyperlink" Target="http://www.ironmarkusa.com/" TargetMode="External"/><Relationship Id="rId454" Type="http://schemas.openxmlformats.org/officeDocument/2006/relationships/hyperlink" Target="http://www.q1media.com/" TargetMode="External"/><Relationship Id="rId496" Type="http://schemas.openxmlformats.org/officeDocument/2006/relationships/hyperlink" Target="http://www.sharpusa.com/" TargetMode="External"/><Relationship Id="rId11" Type="http://schemas.openxmlformats.org/officeDocument/2006/relationships/hyperlink" Target="http://www.academybus.com/" TargetMode="External"/><Relationship Id="rId53" Type="http://schemas.openxmlformats.org/officeDocument/2006/relationships/hyperlink" Target="http://www.arnoldpackaging.com/" TargetMode="External"/><Relationship Id="rId149" Type="http://schemas.openxmlformats.org/officeDocument/2006/relationships/hyperlink" Target="http://www.crowley.com/covid19-support/" TargetMode="External"/><Relationship Id="rId314" Type="http://schemas.openxmlformats.org/officeDocument/2006/relationships/hyperlink" Target="http://keystone-pd.com/" TargetMode="External"/><Relationship Id="rId356" Type="http://schemas.openxmlformats.org/officeDocument/2006/relationships/hyperlink" Target="http://www.marylandcanvas.com/" TargetMode="External"/><Relationship Id="rId398" Type="http://schemas.openxmlformats.org/officeDocument/2006/relationships/hyperlink" Target="http://www.nelderm.com/" TargetMode="External"/><Relationship Id="rId521" Type="http://schemas.openxmlformats.org/officeDocument/2006/relationships/hyperlink" Target="http://www.tanium.com/" TargetMode="External"/><Relationship Id="rId563" Type="http://schemas.openxmlformats.org/officeDocument/2006/relationships/hyperlink" Target="http://usptbs.com/" TargetMode="External"/><Relationship Id="rId95" Type="http://schemas.openxmlformats.org/officeDocument/2006/relationships/hyperlink" Target="http://www.mybobs.com/" TargetMode="External"/><Relationship Id="rId160" Type="http://schemas.openxmlformats.org/officeDocument/2006/relationships/hyperlink" Target="http://www.deltaig.com/" TargetMode="External"/><Relationship Id="rId216" Type="http://schemas.openxmlformats.org/officeDocument/2006/relationships/hyperlink" Target="https://www.marriott.com/hotels/travel/wastg-towneplace-suites-gaithersburg/" TargetMode="External"/><Relationship Id="rId423" Type="http://schemas.openxmlformats.org/officeDocument/2006/relationships/hyperlink" Target="http://www.pcigraphics.com/" TargetMode="External"/><Relationship Id="rId258" Type="http://schemas.openxmlformats.org/officeDocument/2006/relationships/hyperlink" Target="https://www.ihg.com/holidayinnexpress/hotels/us/en/towson/bwito/hoteldetail?cm_mmc=GoogleMaps-_-EX-_-US-_-BWITO" TargetMode="External"/><Relationship Id="rId465" Type="http://schemas.openxmlformats.org/officeDocument/2006/relationships/hyperlink" Target="https://www.ravemobilesafety.com/" TargetMode="External"/><Relationship Id="rId22" Type="http://schemas.openxmlformats.org/officeDocument/2006/relationships/hyperlink" Target="https://www.agam.com/" TargetMode="External"/><Relationship Id="rId64" Type="http://schemas.openxmlformats.org/officeDocument/2006/relationships/hyperlink" Target="http://ayahealthcare.com/" TargetMode="External"/><Relationship Id="rId118" Type="http://schemas.openxmlformats.org/officeDocument/2006/relationships/hyperlink" Target="http://www.choptanktransport.com/" TargetMode="External"/><Relationship Id="rId325" Type="http://schemas.openxmlformats.org/officeDocument/2006/relationships/hyperlink" Target="http://www.labgenomics.co.kr/eng/" TargetMode="External"/><Relationship Id="rId367" Type="http://schemas.openxmlformats.org/officeDocument/2006/relationships/hyperlink" Target="http://www.medicraft.com/" TargetMode="External"/><Relationship Id="rId532" Type="http://schemas.openxmlformats.org/officeDocument/2006/relationships/hyperlink" Target="http://www.agam.com/" TargetMode="External"/><Relationship Id="rId574" Type="http://schemas.openxmlformats.org/officeDocument/2006/relationships/hyperlink" Target="http://www.vanguardmodular.com/" TargetMode="External"/><Relationship Id="rId171" Type="http://schemas.openxmlformats.org/officeDocument/2006/relationships/hyperlink" Target="http://drivemedical.com/" TargetMode="External"/><Relationship Id="rId227" Type="http://schemas.openxmlformats.org/officeDocument/2006/relationships/hyperlink" Target="http://gmeenterprises.net/" TargetMode="External"/><Relationship Id="rId269" Type="http://schemas.openxmlformats.org/officeDocument/2006/relationships/hyperlink" Target="https://www.hyatt.com/en-US/hotel/maryland/hyatt-regency-bethesda/bethe?src=corp_lclb_gmb_seo_nam_bethe" TargetMode="External"/><Relationship Id="rId434" Type="http://schemas.openxmlformats.org/officeDocument/2006/relationships/hyperlink" Target="http://www.premierhealthexpress.com/" TargetMode="External"/><Relationship Id="rId476" Type="http://schemas.openxmlformats.org/officeDocument/2006/relationships/hyperlink" Target="http://www.rovnerproducts.com/" TargetMode="External"/><Relationship Id="rId33" Type="http://schemas.openxmlformats.org/officeDocument/2006/relationships/hyperlink" Target="http://www.aloftbwi.com/" TargetMode="External"/><Relationship Id="rId129" Type="http://schemas.openxmlformats.org/officeDocument/2006/relationships/hyperlink" Target="http://www.clockwork-ad.com/" TargetMode="External"/><Relationship Id="rId280" Type="http://schemas.openxmlformats.org/officeDocument/2006/relationships/hyperlink" Target="https://instantteams.com/" TargetMode="External"/><Relationship Id="rId336" Type="http://schemas.openxmlformats.org/officeDocument/2006/relationships/hyperlink" Target="http://www.liveearth.com/" TargetMode="External"/><Relationship Id="rId501" Type="http://schemas.openxmlformats.org/officeDocument/2006/relationships/hyperlink" Target="http://www.solgent.com/english" TargetMode="External"/><Relationship Id="rId543" Type="http://schemas.openxmlformats.org/officeDocument/2006/relationships/hyperlink" Target="http://www.warnergraham.com/" TargetMode="External"/><Relationship Id="rId75" Type="http://schemas.openxmlformats.org/officeDocument/2006/relationships/hyperlink" Target="http://www.beltwaytransportation.com/" TargetMode="External"/><Relationship Id="rId140" Type="http://schemas.openxmlformats.org/officeDocument/2006/relationships/hyperlink" Target="https://coolassociatesllc.com/" TargetMode="External"/><Relationship Id="rId182" Type="http://schemas.openxmlformats.org/officeDocument/2006/relationships/hyperlink" Target="http://www.ecdlax.com/" TargetMode="External"/><Relationship Id="rId378" Type="http://schemas.openxmlformats.org/officeDocument/2006/relationships/hyperlink" Target="http://www.mlrinternational.com/" TargetMode="External"/><Relationship Id="rId403" Type="http://schemas.openxmlformats.org/officeDocument/2006/relationships/hyperlink" Target="http://northshorerestorationllc.com/" TargetMode="External"/><Relationship Id="rId585" Type="http://schemas.openxmlformats.org/officeDocument/2006/relationships/hyperlink" Target="http://www.virainsight.com/" TargetMode="External"/><Relationship Id="rId6" Type="http://schemas.openxmlformats.org/officeDocument/2006/relationships/hyperlink" Target="https://www.abhealthgrp.com/" TargetMode="External"/><Relationship Id="rId238" Type="http://schemas.openxmlformats.org/officeDocument/2006/relationships/hyperlink" Target="https://www.hilton.com/en/hotels/andmdhx-hampton-suites-annapolis/" TargetMode="External"/><Relationship Id="rId445" Type="http://schemas.openxmlformats.org/officeDocument/2006/relationships/hyperlink" Target="http://www.prospectusei.com/" TargetMode="External"/><Relationship Id="rId487" Type="http://schemas.openxmlformats.org/officeDocument/2006/relationships/hyperlink" Target="http://www.savalfoods.com/" TargetMode="External"/><Relationship Id="rId291" Type="http://schemas.openxmlformats.org/officeDocument/2006/relationships/hyperlink" Target="mailto:frankg@itl-solutions.com" TargetMode="External"/><Relationship Id="rId305" Type="http://schemas.openxmlformats.org/officeDocument/2006/relationships/hyperlink" Target="http://kwfinishing.com/" TargetMode="External"/><Relationship Id="rId347" Type="http://schemas.openxmlformats.org/officeDocument/2006/relationships/hyperlink" Target="http://www.maassociates.net/" TargetMode="External"/><Relationship Id="rId512" Type="http://schemas.openxmlformats.org/officeDocument/2006/relationships/hyperlink" Target="http://www.supereffectivehealth.org/" TargetMode="External"/><Relationship Id="rId44" Type="http://schemas.openxmlformats.org/officeDocument/2006/relationships/hyperlink" Target="http://www.amethysttech.com/" TargetMode="External"/><Relationship Id="rId86" Type="http://schemas.openxmlformats.org/officeDocument/2006/relationships/hyperlink" Target="http://biostoragelabs.com/" TargetMode="External"/><Relationship Id="rId151" Type="http://schemas.openxmlformats.org/officeDocument/2006/relationships/hyperlink" Target="http://www.csie.com/" TargetMode="External"/><Relationship Id="rId389" Type="http://schemas.openxmlformats.org/officeDocument/2006/relationships/hyperlink" Target="http://www.motirservices.com/" TargetMode="External"/><Relationship Id="rId554" Type="http://schemas.openxmlformats.org/officeDocument/2006/relationships/hyperlink" Target="http://www.tritondefenseinc.com/" TargetMode="External"/><Relationship Id="rId596" Type="http://schemas.openxmlformats.org/officeDocument/2006/relationships/hyperlink" Target="http://www.willscot.com/" TargetMode="External"/><Relationship Id="rId193" Type="http://schemas.openxmlformats.org/officeDocument/2006/relationships/hyperlink" Target="http://endpointtech.com/" TargetMode="External"/><Relationship Id="rId207" Type="http://schemas.openxmlformats.org/officeDocument/2006/relationships/hyperlink" Target="http://www.fabricationevents.com/" TargetMode="External"/><Relationship Id="rId249" Type="http://schemas.openxmlformats.org/officeDocument/2006/relationships/hyperlink" Target="https://helpsyhealth.com/" TargetMode="External"/><Relationship Id="rId414" Type="http://schemas.openxmlformats.org/officeDocument/2006/relationships/hyperlink" Target="https://www.pae.com/" TargetMode="External"/><Relationship Id="rId456" Type="http://schemas.openxmlformats.org/officeDocument/2006/relationships/hyperlink" Target="http://www.choicehotels.com/MD188" TargetMode="External"/><Relationship Id="rId498" Type="http://schemas.openxmlformats.org/officeDocument/2006/relationships/hyperlink" Target="http://fusionfactors.com/" TargetMode="External"/><Relationship Id="rId13" Type="http://schemas.openxmlformats.org/officeDocument/2006/relationships/hyperlink" Target="http://www.acerexhibits.com/" TargetMode="External"/><Relationship Id="rId109" Type="http://schemas.openxmlformats.org/officeDocument/2006/relationships/hyperlink" Target="http://www.careandwear.com/" TargetMode="External"/><Relationship Id="rId260" Type="http://schemas.openxmlformats.org/officeDocument/2006/relationships/hyperlink" Target="http://www.dantlicorp.com/" TargetMode="External"/><Relationship Id="rId316" Type="http://schemas.openxmlformats.org/officeDocument/2006/relationships/hyperlink" Target="http://www.kimballcc.com/" TargetMode="External"/><Relationship Id="rId523" Type="http://schemas.openxmlformats.org/officeDocument/2006/relationships/hyperlink" Target="http://www.targetdocs.com/" TargetMode="External"/><Relationship Id="rId55" Type="http://schemas.openxmlformats.org/officeDocument/2006/relationships/hyperlink" Target="http://aacfmd.org/" TargetMode="External"/><Relationship Id="rId97" Type="http://schemas.openxmlformats.org/officeDocument/2006/relationships/hyperlink" Target="https://braesidedisplays.com/" TargetMode="External"/><Relationship Id="rId120" Type="http://schemas.openxmlformats.org/officeDocument/2006/relationships/hyperlink" Target="http://www.cianbro.com/" TargetMode="External"/><Relationship Id="rId358" Type="http://schemas.openxmlformats.org/officeDocument/2006/relationships/hyperlink" Target="http://immunizemaryland.org/" TargetMode="External"/><Relationship Id="rId565" Type="http://schemas.openxmlformats.org/officeDocument/2006/relationships/hyperlink" Target="http://www.unispace.com/health" TargetMode="External"/><Relationship Id="rId162" Type="http://schemas.openxmlformats.org/officeDocument/2006/relationships/hyperlink" Target="http://www.devonmd.com/" TargetMode="External"/><Relationship Id="rId218" Type="http://schemas.openxmlformats.org/officeDocument/2006/relationships/hyperlink" Target="https://www.garexindustries.com/" TargetMode="External"/><Relationship Id="rId425" Type="http://schemas.openxmlformats.org/officeDocument/2006/relationships/hyperlink" Target="http://www.pillarinnovations.com/" TargetMode="External"/><Relationship Id="rId467" Type="http://schemas.openxmlformats.org/officeDocument/2006/relationships/hyperlink" Target="http://www.mobilekitchensolutions.us/" TargetMode="External"/><Relationship Id="rId271" Type="http://schemas.openxmlformats.org/officeDocument/2006/relationships/hyperlink" Target="http://www.icumed.com/" TargetMode="External"/><Relationship Id="rId24" Type="http://schemas.openxmlformats.org/officeDocument/2006/relationships/hyperlink" Target="http://www.airplanning.com/" TargetMode="External"/><Relationship Id="rId66" Type="http://schemas.openxmlformats.org/officeDocument/2006/relationships/hyperlink" Target="http://www.centerstage.org/" TargetMode="External"/><Relationship Id="rId131" Type="http://schemas.openxmlformats.org/officeDocument/2006/relationships/hyperlink" Target="http://www.cmtservicesinc.com/" TargetMode="External"/><Relationship Id="rId327" Type="http://schemas.openxmlformats.org/officeDocument/2006/relationships/hyperlink" Target="http://www.laico.com/" TargetMode="External"/><Relationship Id="rId369" Type="http://schemas.openxmlformats.org/officeDocument/2006/relationships/hyperlink" Target="http://www.medtecheng.com/" TargetMode="External"/><Relationship Id="rId534" Type="http://schemas.openxmlformats.org/officeDocument/2006/relationships/hyperlink" Target="https://www.theairwaycompany.com/" TargetMode="External"/><Relationship Id="rId576" Type="http://schemas.openxmlformats.org/officeDocument/2006/relationships/hyperlink" Target="http://www.vdnatrading.com/" TargetMode="External"/><Relationship Id="rId173" Type="http://schemas.openxmlformats.org/officeDocument/2006/relationships/hyperlink" Target="http://dvfcorp.com/" TargetMode="External"/><Relationship Id="rId229" Type="http://schemas.openxmlformats.org/officeDocument/2006/relationships/hyperlink" Target="http://www.glesales.com/" TargetMode="External"/><Relationship Id="rId380" Type="http://schemas.openxmlformats.org/officeDocument/2006/relationships/hyperlink" Target="https://mobidiag.com/" TargetMode="External"/><Relationship Id="rId436" Type="http://schemas.openxmlformats.org/officeDocument/2006/relationships/hyperlink" Target="https://www.pycawnings.com/" TargetMode="External"/><Relationship Id="rId601" Type="http://schemas.openxmlformats.org/officeDocument/2006/relationships/hyperlink" Target="http://www.wwt.com/" TargetMode="External"/><Relationship Id="rId240" Type="http://schemas.openxmlformats.org/officeDocument/2006/relationships/hyperlink" Target="http://www.baltimorecamdenyards.hamptoninn.com/" TargetMode="External"/><Relationship Id="rId478" Type="http://schemas.openxmlformats.org/officeDocument/2006/relationships/hyperlink" Target="http://safechain.com/" TargetMode="External"/><Relationship Id="rId35" Type="http://schemas.openxmlformats.org/officeDocument/2006/relationships/hyperlink" Target="http://www.alorica.com/" TargetMode="External"/><Relationship Id="rId77" Type="http://schemas.openxmlformats.org/officeDocument/2006/relationships/hyperlink" Target="http://www.betterengineering.com/" TargetMode="External"/><Relationship Id="rId100" Type="http://schemas.openxmlformats.org/officeDocument/2006/relationships/hyperlink" Target="https://www.buckeyeinternational.com/" TargetMode="External"/><Relationship Id="rId282" Type="http://schemas.openxmlformats.org/officeDocument/2006/relationships/hyperlink" Target="http://www.ihgplc.com/" TargetMode="External"/><Relationship Id="rId338" Type="http://schemas.openxmlformats.org/officeDocument/2006/relationships/hyperlink" Target="http://lwiassoc.com/" TargetMode="External"/><Relationship Id="rId503" Type="http://schemas.openxmlformats.org/officeDocument/2006/relationships/hyperlink" Target="http://www.spilledpaintdesign.com/" TargetMode="External"/><Relationship Id="rId545" Type="http://schemas.openxmlformats.org/officeDocument/2006/relationships/hyperlink" Target="https://makersrow.com/" TargetMode="External"/><Relationship Id="rId587" Type="http://schemas.openxmlformats.org/officeDocument/2006/relationships/hyperlink" Target="http://virusppesupplies.com/" TargetMode="External"/><Relationship Id="rId8" Type="http://schemas.openxmlformats.org/officeDocument/2006/relationships/hyperlink" Target="http://www.abcimaging.com/" TargetMode="External"/><Relationship Id="rId142" Type="http://schemas.openxmlformats.org/officeDocument/2006/relationships/hyperlink" Target="http://www.coromed.us/" TargetMode="External"/><Relationship Id="rId184" Type="http://schemas.openxmlformats.org/officeDocument/2006/relationships/hyperlink" Target="http://easterncompanies.net/" TargetMode="External"/><Relationship Id="rId391" Type="http://schemas.openxmlformats.org/officeDocument/2006/relationships/hyperlink" Target="http://www.mtnemergencyservices.com/" TargetMode="External"/><Relationship Id="rId405" Type="http://schemas.openxmlformats.org/officeDocument/2006/relationships/hyperlink" Target="http://nukepills.com/" TargetMode="External"/><Relationship Id="rId447" Type="http://schemas.openxmlformats.org/officeDocument/2006/relationships/hyperlink" Target="http://www.psomagen.com/" TargetMode="External"/><Relationship Id="rId251" Type="http://schemas.openxmlformats.org/officeDocument/2006/relationships/hyperlink" Target="http://www.hgafurniture.com/" TargetMode="External"/><Relationship Id="rId489" Type="http://schemas.openxmlformats.org/officeDocument/2006/relationships/hyperlink" Target="http://www.scratchoffworks.com/" TargetMode="External"/><Relationship Id="rId46" Type="http://schemas.openxmlformats.org/officeDocument/2006/relationships/hyperlink" Target="http://www.aplinlabs.com/" TargetMode="External"/><Relationship Id="rId293" Type="http://schemas.openxmlformats.org/officeDocument/2006/relationships/hyperlink" Target="http://www.go2s.com/" TargetMode="External"/><Relationship Id="rId307" Type="http://schemas.openxmlformats.org/officeDocument/2006/relationships/hyperlink" Target="http://www.kci.com/" TargetMode="External"/><Relationship Id="rId349" Type="http://schemas.openxmlformats.org/officeDocument/2006/relationships/hyperlink" Target="https://www.maccura.com/" TargetMode="External"/><Relationship Id="rId514" Type="http://schemas.openxmlformats.org/officeDocument/2006/relationships/hyperlink" Target="http://www.surgerydynamics.com/" TargetMode="External"/><Relationship Id="rId556" Type="http://schemas.openxmlformats.org/officeDocument/2006/relationships/hyperlink" Target="http://www.truckofdeliciousness.com/" TargetMode="External"/><Relationship Id="rId88" Type="http://schemas.openxmlformats.org/officeDocument/2006/relationships/hyperlink" Target="http://www.bsbrand.com/" TargetMode="External"/><Relationship Id="rId111" Type="http://schemas.openxmlformats.org/officeDocument/2006/relationships/hyperlink" Target="http://careysales.com/" TargetMode="External"/><Relationship Id="rId153" Type="http://schemas.openxmlformats.org/officeDocument/2006/relationships/hyperlink" Target="http://www.drburtonhpi.com/" TargetMode="External"/><Relationship Id="rId195" Type="http://schemas.openxmlformats.org/officeDocument/2006/relationships/hyperlink" Target="http://www.enterprise.com/" TargetMode="External"/><Relationship Id="rId209" Type="http://schemas.openxmlformats.org/officeDocument/2006/relationships/hyperlink" Target="https://fatheadz.com/blogs/headz-up/fatheadz-eyewear-rico-elmore-shifts-production-to-support-covid-19-response" TargetMode="External"/><Relationship Id="rId360" Type="http://schemas.openxmlformats.org/officeDocument/2006/relationships/hyperlink" Target="http://www.mdpt.com/" TargetMode="External"/><Relationship Id="rId416" Type="http://schemas.openxmlformats.org/officeDocument/2006/relationships/hyperlink" Target="http://www.hexarmor.com/" TargetMode="External"/><Relationship Id="rId598" Type="http://schemas.openxmlformats.org/officeDocument/2006/relationships/hyperlink" Target="http://www.wilmfibre.com/" TargetMode="External"/><Relationship Id="rId220" Type="http://schemas.openxmlformats.org/officeDocument/2006/relationships/hyperlink" Target="https://www.georgiaexpo.com/disaster-relief-custom-sewing/" TargetMode="External"/><Relationship Id="rId458" Type="http://schemas.openxmlformats.org/officeDocument/2006/relationships/hyperlink" Target="http://ramovers.com/" TargetMode="External"/><Relationship Id="rId15" Type="http://schemas.openxmlformats.org/officeDocument/2006/relationships/hyperlink" Target="http://www.acsitranslations.com/" TargetMode="External"/><Relationship Id="rId57" Type="http://schemas.openxmlformats.org/officeDocument/2006/relationships/hyperlink" Target="https://www.atlas.one/" TargetMode="External"/><Relationship Id="rId262" Type="http://schemas.openxmlformats.org/officeDocument/2006/relationships/hyperlink" Target="https://automatic-rescue-technologies.business.site/" TargetMode="External"/><Relationship Id="rId318" Type="http://schemas.openxmlformats.org/officeDocument/2006/relationships/hyperlink" Target="https://kkmhealthcare.com/" TargetMode="External"/><Relationship Id="rId525" Type="http://schemas.openxmlformats.org/officeDocument/2006/relationships/hyperlink" Target="http://www.techopssv.com/" TargetMode="External"/><Relationship Id="rId567" Type="http://schemas.openxmlformats.org/officeDocument/2006/relationships/hyperlink" Target="https://healthshield.care/" TargetMode="External"/><Relationship Id="rId99" Type="http://schemas.openxmlformats.org/officeDocument/2006/relationships/hyperlink" Target="http://www.btetechnologies.com/" TargetMode="External"/><Relationship Id="rId122" Type="http://schemas.openxmlformats.org/officeDocument/2006/relationships/hyperlink" Target="http://www.clarkconstruction.com/" TargetMode="External"/><Relationship Id="rId164" Type="http://schemas.openxmlformats.org/officeDocument/2006/relationships/hyperlink" Target="http://www.dishang.cn/" TargetMode="External"/><Relationship Id="rId371" Type="http://schemas.openxmlformats.org/officeDocument/2006/relationships/hyperlink" Target="http://www.merits.com/" TargetMode="External"/><Relationship Id="rId427" Type="http://schemas.openxmlformats.org/officeDocument/2006/relationships/hyperlink" Target="http://lifebridgehealth.org/" TargetMode="External"/><Relationship Id="rId469" Type="http://schemas.openxmlformats.org/officeDocument/2006/relationships/hyperlink" Target="https://restorapet.com/" TargetMode="External"/><Relationship Id="rId26" Type="http://schemas.openxmlformats.org/officeDocument/2006/relationships/hyperlink" Target="http://www.adg.com/" TargetMode="External"/><Relationship Id="rId231" Type="http://schemas.openxmlformats.org/officeDocument/2006/relationships/hyperlink" Target="http://granix.com/" TargetMode="External"/><Relationship Id="rId273" Type="http://schemas.openxmlformats.org/officeDocument/2006/relationships/hyperlink" Target="http://www.immersushealth.com/" TargetMode="External"/><Relationship Id="rId329" Type="http://schemas.openxmlformats.org/officeDocument/2006/relationships/hyperlink" Target="http://www.lsa-mfg.com/" TargetMode="External"/><Relationship Id="rId480" Type="http://schemas.openxmlformats.org/officeDocument/2006/relationships/hyperlink" Target="http://www.saic.com/" TargetMode="External"/><Relationship Id="rId536" Type="http://schemas.openxmlformats.org/officeDocument/2006/relationships/hyperlink" Target="http://cherrycovegroup.com/" TargetMode="External"/><Relationship Id="rId68" Type="http://schemas.openxmlformats.org/officeDocument/2006/relationships/hyperlink" Target="http://marriott.com/BWIIH" TargetMode="External"/><Relationship Id="rId133" Type="http://schemas.openxmlformats.org/officeDocument/2006/relationships/hyperlink" Target="http://www.coasttec.com/" TargetMode="External"/><Relationship Id="rId175" Type="http://schemas.openxmlformats.org/officeDocument/2006/relationships/hyperlink" Target="http://www.eagledesignbuildconstruction.com/" TargetMode="External"/><Relationship Id="rId340" Type="http://schemas.openxmlformats.org/officeDocument/2006/relationships/hyperlink" Target="http://www.longeviti.com/" TargetMode="External"/><Relationship Id="rId578" Type="http://schemas.openxmlformats.org/officeDocument/2006/relationships/hyperlink" Target="http://www.velocityms.com/" TargetMode="External"/><Relationship Id="rId200" Type="http://schemas.openxmlformats.org/officeDocument/2006/relationships/hyperlink" Target="https://www.epicenterexp.com/" TargetMode="External"/><Relationship Id="rId382" Type="http://schemas.openxmlformats.org/officeDocument/2006/relationships/hyperlink" Target="http://www.mgrc.com/" TargetMode="External"/><Relationship Id="rId438" Type="http://schemas.openxmlformats.org/officeDocument/2006/relationships/hyperlink" Target="http://www.keepitpristine.com/" TargetMode="External"/><Relationship Id="rId603" Type="http://schemas.openxmlformats.org/officeDocument/2006/relationships/hyperlink" Target="http://www.wurthusa.com/" TargetMode="External"/><Relationship Id="rId242" Type="http://schemas.openxmlformats.org/officeDocument/2006/relationships/hyperlink" Target="http://happyfarmbotanicals.com/" TargetMode="External"/><Relationship Id="rId284" Type="http://schemas.openxmlformats.org/officeDocument/2006/relationships/hyperlink" Target="http://www.ezup.com/" TargetMode="External"/><Relationship Id="rId491" Type="http://schemas.openxmlformats.org/officeDocument/2006/relationships/hyperlink" Target="http://secondcenturyhomes.com/" TargetMode="External"/><Relationship Id="rId505" Type="http://schemas.openxmlformats.org/officeDocument/2006/relationships/hyperlink" Target="https://www.st-michaels-distillery.com/" TargetMode="External"/><Relationship Id="rId37" Type="http://schemas.openxmlformats.org/officeDocument/2006/relationships/hyperlink" Target="http://www.altran.com/" TargetMode="External"/><Relationship Id="rId79" Type="http://schemas.openxmlformats.org/officeDocument/2006/relationships/hyperlink" Target="http://www.bhsonline.com/" TargetMode="External"/><Relationship Id="rId102" Type="http://schemas.openxmlformats.org/officeDocument/2006/relationships/hyperlink" Target="https://c-ink.espwebsite.com/" TargetMode="External"/><Relationship Id="rId144" Type="http://schemas.openxmlformats.org/officeDocument/2006/relationships/hyperlink" Target="http://www.marriott.com/wasvy" TargetMode="External"/><Relationship Id="rId547" Type="http://schemas.openxmlformats.org/officeDocument/2006/relationships/hyperlink" Target="http://www.towelspecialties.com/" TargetMode="External"/><Relationship Id="rId589" Type="http://schemas.openxmlformats.org/officeDocument/2006/relationships/hyperlink" Target="http://www.visual-elements.ca/" TargetMode="External"/><Relationship Id="rId90" Type="http://schemas.openxmlformats.org/officeDocument/2006/relationships/hyperlink" Target="http://www.blockhouse.com/" TargetMode="External"/><Relationship Id="rId186" Type="http://schemas.openxmlformats.org/officeDocument/2006/relationships/hyperlink" Target="http://www.eclipse.us.com/" TargetMode="External"/><Relationship Id="rId351" Type="http://schemas.openxmlformats.org/officeDocument/2006/relationships/hyperlink" Target="http://www.maloufsleep.com/" TargetMode="External"/><Relationship Id="rId393" Type="http://schemas.openxmlformats.org/officeDocument/2006/relationships/hyperlink" Target="http://www.ifixh2o.com/" TargetMode="External"/><Relationship Id="rId407" Type="http://schemas.openxmlformats.org/officeDocument/2006/relationships/hyperlink" Target="http://www.myocv.com/" TargetMode="External"/><Relationship Id="rId449" Type="http://schemas.openxmlformats.org/officeDocument/2006/relationships/hyperlink" Target="http://www.publicservicenetwork.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1:XFD830"/>
  <sheetViews>
    <sheetView tabSelected="1" zoomScale="50" zoomScaleNormal="50" workbookViewId="0">
      <pane ySplit="1" topLeftCell="A2" activePane="bottomLeft" state="frozen"/>
      <selection pane="bottomLeft" activeCell="A2" sqref="A2"/>
    </sheetView>
  </sheetViews>
  <sheetFormatPr defaultColWidth="14.453125" defaultRowHeight="15.75" customHeight="1" x14ac:dyDescent="0.25"/>
  <cols>
    <col min="1" max="1" width="23" style="3" customWidth="1"/>
    <col min="2" max="2" width="19" style="3" customWidth="1"/>
    <col min="3" max="3" width="21.26953125" style="3" customWidth="1"/>
    <col min="4" max="4" width="19.7265625" style="3" customWidth="1"/>
    <col min="5" max="5" width="28.81640625" style="3" customWidth="1"/>
    <col min="6" max="6" width="28.453125" style="3" customWidth="1"/>
    <col min="7" max="7" width="73.453125" style="3" customWidth="1"/>
    <col min="8" max="8" width="73.54296875" style="3" customWidth="1"/>
    <col min="9" max="9" width="52.7265625" style="3" hidden="1" customWidth="1"/>
    <col min="10" max="10" width="14.81640625" style="3" hidden="1" customWidth="1"/>
    <col min="11" max="11" width="15.54296875" style="3" hidden="1" customWidth="1"/>
    <col min="12" max="12" width="15" style="3" hidden="1" customWidth="1"/>
    <col min="13" max="13" width="14.453125" style="3" hidden="1" customWidth="1"/>
    <col min="14" max="16384" width="14.453125" style="3"/>
  </cols>
  <sheetData>
    <row r="1" spans="1:16384" s="4" customFormat="1" ht="93" customHeight="1" x14ac:dyDescent="0.25">
      <c r="A1" s="4" t="s">
        <v>1</v>
      </c>
      <c r="B1" s="4" t="s">
        <v>0</v>
      </c>
      <c r="C1" s="4" t="s">
        <v>2</v>
      </c>
      <c r="D1" s="4" t="s">
        <v>3</v>
      </c>
      <c r="E1" s="4" t="s">
        <v>4</v>
      </c>
      <c r="F1" s="4" t="s">
        <v>5</v>
      </c>
      <c r="G1" s="4" t="s">
        <v>6</v>
      </c>
      <c r="H1" s="4" t="s">
        <v>7</v>
      </c>
      <c r="I1" s="4" t="s">
        <v>8</v>
      </c>
      <c r="J1" s="4" t="s">
        <v>9</v>
      </c>
      <c r="K1" s="4" t="s">
        <v>10</v>
      </c>
      <c r="L1" s="4" t="s">
        <v>11</v>
      </c>
      <c r="M1" s="4" t="s">
        <v>13</v>
      </c>
      <c r="N1" s="4" t="s">
        <v>5013</v>
      </c>
      <c r="O1" s="4" t="s">
        <v>5014</v>
      </c>
      <c r="P1" s="4" t="s">
        <v>5015</v>
      </c>
      <c r="Q1" s="4" t="s">
        <v>5016</v>
      </c>
      <c r="R1" s="4" t="s">
        <v>5017</v>
      </c>
      <c r="S1" s="4" t="s">
        <v>5018</v>
      </c>
      <c r="T1" s="4" t="s">
        <v>5019</v>
      </c>
      <c r="U1" s="4" t="s">
        <v>5020</v>
      </c>
      <c r="V1" s="4" t="s">
        <v>5021</v>
      </c>
      <c r="W1" s="4" t="s">
        <v>5022</v>
      </c>
      <c r="X1" s="4" t="s">
        <v>5023</v>
      </c>
      <c r="Y1" s="4" t="s">
        <v>5024</v>
      </c>
      <c r="Z1" s="4" t="s">
        <v>5025</v>
      </c>
      <c r="AA1" s="4" t="s">
        <v>5026</v>
      </c>
      <c r="AB1" s="4" t="s">
        <v>5027</v>
      </c>
      <c r="AC1" s="4" t="s">
        <v>5028</v>
      </c>
      <c r="AD1" s="4" t="s">
        <v>5029</v>
      </c>
      <c r="AE1" s="4" t="s">
        <v>5030</v>
      </c>
      <c r="AF1" s="4" t="s">
        <v>5031</v>
      </c>
      <c r="AG1" s="4" t="s">
        <v>5032</v>
      </c>
      <c r="AH1" s="4" t="s">
        <v>5033</v>
      </c>
      <c r="AI1" s="4" t="s">
        <v>5034</v>
      </c>
      <c r="AJ1" s="4" t="s">
        <v>5035</v>
      </c>
      <c r="AK1" s="4" t="s">
        <v>5036</v>
      </c>
      <c r="AL1" s="4" t="s">
        <v>5037</v>
      </c>
      <c r="AM1" s="4" t="s">
        <v>5038</v>
      </c>
      <c r="AN1" s="4" t="s">
        <v>5039</v>
      </c>
      <c r="AO1" s="4" t="s">
        <v>5040</v>
      </c>
      <c r="AP1" s="4" t="s">
        <v>5041</v>
      </c>
      <c r="AQ1" s="4" t="s">
        <v>5042</v>
      </c>
      <c r="AR1" s="4" t="s">
        <v>5043</v>
      </c>
      <c r="AS1" s="4" t="s">
        <v>5044</v>
      </c>
      <c r="AT1" s="4" t="s">
        <v>5045</v>
      </c>
      <c r="AU1" s="4" t="s">
        <v>5046</v>
      </c>
      <c r="AV1" s="4" t="s">
        <v>5047</v>
      </c>
      <c r="AW1" s="4" t="s">
        <v>5048</v>
      </c>
      <c r="AX1" s="4" t="s">
        <v>5049</v>
      </c>
      <c r="AY1" s="4" t="s">
        <v>5050</v>
      </c>
      <c r="AZ1" s="4" t="s">
        <v>5051</v>
      </c>
      <c r="BA1" s="4" t="s">
        <v>5052</v>
      </c>
      <c r="BB1" s="4" t="s">
        <v>5053</v>
      </c>
      <c r="BC1" s="4" t="s">
        <v>5054</v>
      </c>
      <c r="BD1" s="4" t="s">
        <v>5055</v>
      </c>
      <c r="BE1" s="4" t="s">
        <v>5056</v>
      </c>
      <c r="BF1" s="4" t="s">
        <v>5057</v>
      </c>
      <c r="BG1" s="4" t="s">
        <v>5058</v>
      </c>
      <c r="BH1" s="4" t="s">
        <v>5059</v>
      </c>
      <c r="BI1" s="4" t="s">
        <v>5060</v>
      </c>
      <c r="BJ1" s="4" t="s">
        <v>5061</v>
      </c>
      <c r="BK1" s="4" t="s">
        <v>5062</v>
      </c>
      <c r="BL1" s="4" t="s">
        <v>5063</v>
      </c>
      <c r="BM1" s="4" t="s">
        <v>5064</v>
      </c>
      <c r="BN1" s="4" t="s">
        <v>5065</v>
      </c>
      <c r="BO1" s="4" t="s">
        <v>5066</v>
      </c>
      <c r="BP1" s="4" t="s">
        <v>5067</v>
      </c>
      <c r="BQ1" s="4" t="s">
        <v>5068</v>
      </c>
      <c r="BR1" s="4" t="s">
        <v>5069</v>
      </c>
      <c r="BS1" s="4" t="s">
        <v>5070</v>
      </c>
      <c r="BT1" s="4" t="s">
        <v>5071</v>
      </c>
      <c r="BU1" s="4" t="s">
        <v>5072</v>
      </c>
      <c r="BV1" s="4" t="s">
        <v>5073</v>
      </c>
      <c r="BW1" s="4" t="s">
        <v>5074</v>
      </c>
      <c r="BX1" s="4" t="s">
        <v>5075</v>
      </c>
      <c r="BY1" s="4" t="s">
        <v>5076</v>
      </c>
      <c r="BZ1" s="4" t="s">
        <v>5077</v>
      </c>
      <c r="CA1" s="4" t="s">
        <v>5078</v>
      </c>
      <c r="CB1" s="4" t="s">
        <v>5079</v>
      </c>
      <c r="CC1" s="4" t="s">
        <v>5080</v>
      </c>
      <c r="CD1" s="4" t="s">
        <v>5081</v>
      </c>
      <c r="CE1" s="4" t="s">
        <v>5082</v>
      </c>
      <c r="CF1" s="4" t="s">
        <v>5083</v>
      </c>
      <c r="CG1" s="4" t="s">
        <v>5084</v>
      </c>
      <c r="CH1" s="4" t="s">
        <v>5085</v>
      </c>
      <c r="CI1" s="4" t="s">
        <v>5086</v>
      </c>
      <c r="CJ1" s="4" t="s">
        <v>5087</v>
      </c>
      <c r="CK1" s="4" t="s">
        <v>5088</v>
      </c>
      <c r="CL1" s="4" t="s">
        <v>5089</v>
      </c>
      <c r="CM1" s="4" t="s">
        <v>5090</v>
      </c>
      <c r="CN1" s="4" t="s">
        <v>5091</v>
      </c>
      <c r="CO1" s="4" t="s">
        <v>5092</v>
      </c>
      <c r="CP1" s="4" t="s">
        <v>5093</v>
      </c>
      <c r="CQ1" s="4" t="s">
        <v>5094</v>
      </c>
      <c r="CR1" s="4" t="s">
        <v>5095</v>
      </c>
      <c r="CS1" s="4" t="s">
        <v>5096</v>
      </c>
      <c r="CT1" s="4" t="s">
        <v>5097</v>
      </c>
      <c r="CU1" s="4" t="s">
        <v>5098</v>
      </c>
      <c r="CV1" s="4" t="s">
        <v>5099</v>
      </c>
      <c r="CW1" s="4" t="s">
        <v>5100</v>
      </c>
      <c r="CX1" s="4" t="s">
        <v>5101</v>
      </c>
      <c r="CY1" s="4" t="s">
        <v>5102</v>
      </c>
      <c r="CZ1" s="4" t="s">
        <v>5103</v>
      </c>
      <c r="DA1" s="4" t="s">
        <v>5104</v>
      </c>
      <c r="DB1" s="4" t="s">
        <v>5105</v>
      </c>
      <c r="DC1" s="4" t="s">
        <v>5106</v>
      </c>
      <c r="DD1" s="4" t="s">
        <v>5107</v>
      </c>
      <c r="DE1" s="4" t="s">
        <v>5108</v>
      </c>
      <c r="DF1" s="4" t="s">
        <v>5109</v>
      </c>
      <c r="DG1" s="4" t="s">
        <v>5110</v>
      </c>
      <c r="DH1" s="4" t="s">
        <v>5111</v>
      </c>
      <c r="DI1" s="4" t="s">
        <v>5112</v>
      </c>
      <c r="DJ1" s="4" t="s">
        <v>5113</v>
      </c>
      <c r="DK1" s="4" t="s">
        <v>5114</v>
      </c>
      <c r="DL1" s="4" t="s">
        <v>5115</v>
      </c>
      <c r="DM1" s="4" t="s">
        <v>5116</v>
      </c>
      <c r="DN1" s="4" t="s">
        <v>5117</v>
      </c>
      <c r="DO1" s="4" t="s">
        <v>5118</v>
      </c>
      <c r="DP1" s="4" t="s">
        <v>5119</v>
      </c>
      <c r="DQ1" s="4" t="s">
        <v>5120</v>
      </c>
      <c r="DR1" s="4" t="s">
        <v>5121</v>
      </c>
      <c r="DS1" s="4" t="s">
        <v>5122</v>
      </c>
      <c r="DT1" s="4" t="s">
        <v>5123</v>
      </c>
      <c r="DU1" s="4" t="s">
        <v>5124</v>
      </c>
      <c r="DV1" s="4" t="s">
        <v>5125</v>
      </c>
      <c r="DW1" s="4" t="s">
        <v>5126</v>
      </c>
      <c r="DX1" s="4" t="s">
        <v>5127</v>
      </c>
      <c r="DY1" s="4" t="s">
        <v>5128</v>
      </c>
      <c r="DZ1" s="4" t="s">
        <v>5129</v>
      </c>
      <c r="EA1" s="4" t="s">
        <v>5130</v>
      </c>
      <c r="EB1" s="4" t="s">
        <v>5131</v>
      </c>
      <c r="EC1" s="4" t="s">
        <v>5132</v>
      </c>
      <c r="ED1" s="4" t="s">
        <v>5133</v>
      </c>
      <c r="EE1" s="4" t="s">
        <v>5134</v>
      </c>
      <c r="EF1" s="4" t="s">
        <v>5135</v>
      </c>
      <c r="EG1" s="4" t="s">
        <v>5136</v>
      </c>
      <c r="EH1" s="4" t="s">
        <v>5137</v>
      </c>
      <c r="EI1" s="4" t="s">
        <v>5138</v>
      </c>
      <c r="EJ1" s="4" t="s">
        <v>5139</v>
      </c>
      <c r="EK1" s="4" t="s">
        <v>5140</v>
      </c>
      <c r="EL1" s="4" t="s">
        <v>5141</v>
      </c>
      <c r="EM1" s="4" t="s">
        <v>5142</v>
      </c>
      <c r="EN1" s="4" t="s">
        <v>5143</v>
      </c>
      <c r="EO1" s="4" t="s">
        <v>5144</v>
      </c>
      <c r="EP1" s="4" t="s">
        <v>5145</v>
      </c>
      <c r="EQ1" s="4" t="s">
        <v>5146</v>
      </c>
      <c r="ER1" s="4" t="s">
        <v>5147</v>
      </c>
      <c r="ES1" s="4" t="s">
        <v>5148</v>
      </c>
      <c r="ET1" s="4" t="s">
        <v>5149</v>
      </c>
      <c r="EU1" s="4" t="s">
        <v>5150</v>
      </c>
      <c r="EV1" s="4" t="s">
        <v>5151</v>
      </c>
      <c r="EW1" s="4" t="s">
        <v>5152</v>
      </c>
      <c r="EX1" s="4" t="s">
        <v>5153</v>
      </c>
      <c r="EY1" s="4" t="s">
        <v>5154</v>
      </c>
      <c r="EZ1" s="4" t="s">
        <v>5155</v>
      </c>
      <c r="FA1" s="4" t="s">
        <v>5156</v>
      </c>
      <c r="FB1" s="4" t="s">
        <v>5157</v>
      </c>
      <c r="FC1" s="4" t="s">
        <v>5158</v>
      </c>
      <c r="FD1" s="4" t="s">
        <v>5159</v>
      </c>
      <c r="FE1" s="4" t="s">
        <v>5160</v>
      </c>
      <c r="FF1" s="4" t="s">
        <v>5161</v>
      </c>
      <c r="FG1" s="4" t="s">
        <v>5162</v>
      </c>
      <c r="FH1" s="4" t="s">
        <v>5163</v>
      </c>
      <c r="FI1" s="4" t="s">
        <v>5164</v>
      </c>
      <c r="FJ1" s="4" t="s">
        <v>5165</v>
      </c>
      <c r="FK1" s="4" t="s">
        <v>5166</v>
      </c>
      <c r="FL1" s="4" t="s">
        <v>5167</v>
      </c>
      <c r="FM1" s="4" t="s">
        <v>5168</v>
      </c>
      <c r="FN1" s="4" t="s">
        <v>5169</v>
      </c>
      <c r="FO1" s="4" t="s">
        <v>5170</v>
      </c>
      <c r="FP1" s="4" t="s">
        <v>5171</v>
      </c>
      <c r="FQ1" s="4" t="s">
        <v>5172</v>
      </c>
      <c r="FR1" s="4" t="s">
        <v>5173</v>
      </c>
      <c r="FS1" s="4" t="s">
        <v>5174</v>
      </c>
      <c r="FT1" s="4" t="s">
        <v>5175</v>
      </c>
      <c r="FU1" s="4" t="s">
        <v>5176</v>
      </c>
      <c r="FV1" s="4" t="s">
        <v>5177</v>
      </c>
      <c r="FW1" s="4" t="s">
        <v>5178</v>
      </c>
      <c r="FX1" s="4" t="s">
        <v>5179</v>
      </c>
      <c r="FY1" s="4" t="s">
        <v>5180</v>
      </c>
      <c r="FZ1" s="4" t="s">
        <v>5181</v>
      </c>
      <c r="GA1" s="4" t="s">
        <v>5182</v>
      </c>
      <c r="GB1" s="4" t="s">
        <v>5183</v>
      </c>
      <c r="GC1" s="4" t="s">
        <v>5184</v>
      </c>
      <c r="GD1" s="4" t="s">
        <v>5185</v>
      </c>
      <c r="GE1" s="4" t="s">
        <v>5186</v>
      </c>
      <c r="GF1" s="4" t="s">
        <v>5187</v>
      </c>
      <c r="GG1" s="4" t="s">
        <v>5188</v>
      </c>
      <c r="GH1" s="4" t="s">
        <v>5189</v>
      </c>
      <c r="GI1" s="4" t="s">
        <v>5190</v>
      </c>
      <c r="GJ1" s="4" t="s">
        <v>5191</v>
      </c>
      <c r="GK1" s="4" t="s">
        <v>5192</v>
      </c>
      <c r="GL1" s="4" t="s">
        <v>5193</v>
      </c>
      <c r="GM1" s="4" t="s">
        <v>5194</v>
      </c>
      <c r="GN1" s="4" t="s">
        <v>5195</v>
      </c>
      <c r="GO1" s="4" t="s">
        <v>5196</v>
      </c>
      <c r="GP1" s="4" t="s">
        <v>5197</v>
      </c>
      <c r="GQ1" s="4" t="s">
        <v>5198</v>
      </c>
      <c r="GR1" s="4" t="s">
        <v>5199</v>
      </c>
      <c r="GS1" s="4" t="s">
        <v>5200</v>
      </c>
      <c r="GT1" s="4" t="s">
        <v>5201</v>
      </c>
      <c r="GU1" s="4" t="s">
        <v>5202</v>
      </c>
      <c r="GV1" s="4" t="s">
        <v>5203</v>
      </c>
      <c r="GW1" s="4" t="s">
        <v>5204</v>
      </c>
      <c r="GX1" s="4" t="s">
        <v>5205</v>
      </c>
      <c r="GY1" s="4" t="s">
        <v>5206</v>
      </c>
      <c r="GZ1" s="4" t="s">
        <v>5207</v>
      </c>
      <c r="HA1" s="4" t="s">
        <v>5208</v>
      </c>
      <c r="HB1" s="4" t="s">
        <v>5209</v>
      </c>
      <c r="HC1" s="4" t="s">
        <v>5210</v>
      </c>
      <c r="HD1" s="4" t="s">
        <v>5211</v>
      </c>
      <c r="HE1" s="4" t="s">
        <v>5212</v>
      </c>
      <c r="HF1" s="4" t="s">
        <v>5213</v>
      </c>
      <c r="HG1" s="4" t="s">
        <v>5214</v>
      </c>
      <c r="HH1" s="4" t="s">
        <v>5215</v>
      </c>
      <c r="HI1" s="4" t="s">
        <v>5216</v>
      </c>
      <c r="HJ1" s="4" t="s">
        <v>5217</v>
      </c>
      <c r="HK1" s="4" t="s">
        <v>5218</v>
      </c>
      <c r="HL1" s="4" t="s">
        <v>5219</v>
      </c>
      <c r="HM1" s="4" t="s">
        <v>5220</v>
      </c>
      <c r="HN1" s="4" t="s">
        <v>5221</v>
      </c>
      <c r="HO1" s="4" t="s">
        <v>5222</v>
      </c>
      <c r="HP1" s="4" t="s">
        <v>5223</v>
      </c>
      <c r="HQ1" s="4" t="s">
        <v>5224</v>
      </c>
      <c r="HR1" s="4" t="s">
        <v>5225</v>
      </c>
      <c r="HS1" s="4" t="s">
        <v>5226</v>
      </c>
      <c r="HT1" s="4" t="s">
        <v>5227</v>
      </c>
      <c r="HU1" s="4" t="s">
        <v>5228</v>
      </c>
      <c r="HV1" s="4" t="s">
        <v>5229</v>
      </c>
      <c r="HW1" s="4" t="s">
        <v>5230</v>
      </c>
      <c r="HX1" s="4" t="s">
        <v>5231</v>
      </c>
      <c r="HY1" s="4" t="s">
        <v>5232</v>
      </c>
      <c r="HZ1" s="4" t="s">
        <v>5233</v>
      </c>
      <c r="IA1" s="4" t="s">
        <v>5234</v>
      </c>
      <c r="IB1" s="4" t="s">
        <v>5235</v>
      </c>
      <c r="IC1" s="4" t="s">
        <v>5236</v>
      </c>
      <c r="ID1" s="4" t="s">
        <v>5237</v>
      </c>
      <c r="IE1" s="4" t="s">
        <v>5238</v>
      </c>
      <c r="IF1" s="4" t="s">
        <v>5239</v>
      </c>
      <c r="IG1" s="4" t="s">
        <v>5240</v>
      </c>
      <c r="IH1" s="4" t="s">
        <v>5241</v>
      </c>
      <c r="II1" s="4" t="s">
        <v>5242</v>
      </c>
      <c r="IJ1" s="4" t="s">
        <v>5243</v>
      </c>
      <c r="IK1" s="4" t="s">
        <v>5244</v>
      </c>
      <c r="IL1" s="4" t="s">
        <v>5245</v>
      </c>
      <c r="IM1" s="4" t="s">
        <v>5246</v>
      </c>
      <c r="IN1" s="4" t="s">
        <v>5247</v>
      </c>
      <c r="IO1" s="4" t="s">
        <v>5248</v>
      </c>
      <c r="IP1" s="4" t="s">
        <v>5249</v>
      </c>
      <c r="IQ1" s="4" t="s">
        <v>5250</v>
      </c>
      <c r="IR1" s="4" t="s">
        <v>5251</v>
      </c>
      <c r="IS1" s="4" t="s">
        <v>5252</v>
      </c>
      <c r="IT1" s="4" t="s">
        <v>5253</v>
      </c>
      <c r="IU1" s="4" t="s">
        <v>5254</v>
      </c>
      <c r="IV1" s="4" t="s">
        <v>5255</v>
      </c>
      <c r="IW1" s="4" t="s">
        <v>5256</v>
      </c>
      <c r="IX1" s="4" t="s">
        <v>5257</v>
      </c>
      <c r="IY1" s="4" t="s">
        <v>5258</v>
      </c>
      <c r="IZ1" s="4" t="s">
        <v>5259</v>
      </c>
      <c r="JA1" s="4" t="s">
        <v>5260</v>
      </c>
      <c r="JB1" s="4" t="s">
        <v>5261</v>
      </c>
      <c r="JC1" s="4" t="s">
        <v>5262</v>
      </c>
      <c r="JD1" s="4" t="s">
        <v>5263</v>
      </c>
      <c r="JE1" s="4" t="s">
        <v>5264</v>
      </c>
      <c r="JF1" s="4" t="s">
        <v>5265</v>
      </c>
      <c r="JG1" s="4" t="s">
        <v>5266</v>
      </c>
      <c r="JH1" s="4" t="s">
        <v>5267</v>
      </c>
      <c r="JI1" s="4" t="s">
        <v>5268</v>
      </c>
      <c r="JJ1" s="4" t="s">
        <v>5269</v>
      </c>
      <c r="JK1" s="4" t="s">
        <v>5270</v>
      </c>
      <c r="JL1" s="4" t="s">
        <v>5271</v>
      </c>
      <c r="JM1" s="4" t="s">
        <v>5272</v>
      </c>
      <c r="JN1" s="4" t="s">
        <v>5273</v>
      </c>
      <c r="JO1" s="4" t="s">
        <v>5274</v>
      </c>
      <c r="JP1" s="4" t="s">
        <v>5275</v>
      </c>
      <c r="JQ1" s="4" t="s">
        <v>5276</v>
      </c>
      <c r="JR1" s="4" t="s">
        <v>5277</v>
      </c>
      <c r="JS1" s="4" t="s">
        <v>5278</v>
      </c>
      <c r="JT1" s="4" t="s">
        <v>5279</v>
      </c>
      <c r="JU1" s="4" t="s">
        <v>5280</v>
      </c>
      <c r="JV1" s="4" t="s">
        <v>5281</v>
      </c>
      <c r="JW1" s="4" t="s">
        <v>5282</v>
      </c>
      <c r="JX1" s="4" t="s">
        <v>5283</v>
      </c>
      <c r="JY1" s="4" t="s">
        <v>5284</v>
      </c>
      <c r="JZ1" s="4" t="s">
        <v>5285</v>
      </c>
      <c r="KA1" s="4" t="s">
        <v>5286</v>
      </c>
      <c r="KB1" s="4" t="s">
        <v>5287</v>
      </c>
      <c r="KC1" s="4" t="s">
        <v>5288</v>
      </c>
      <c r="KD1" s="4" t="s">
        <v>5289</v>
      </c>
      <c r="KE1" s="4" t="s">
        <v>5290</v>
      </c>
      <c r="KF1" s="4" t="s">
        <v>5291</v>
      </c>
      <c r="KG1" s="4" t="s">
        <v>5292</v>
      </c>
      <c r="KH1" s="4" t="s">
        <v>5293</v>
      </c>
      <c r="KI1" s="4" t="s">
        <v>5294</v>
      </c>
      <c r="KJ1" s="4" t="s">
        <v>5295</v>
      </c>
      <c r="KK1" s="4" t="s">
        <v>5296</v>
      </c>
      <c r="KL1" s="4" t="s">
        <v>5297</v>
      </c>
      <c r="KM1" s="4" t="s">
        <v>5298</v>
      </c>
      <c r="KN1" s="4" t="s">
        <v>5299</v>
      </c>
      <c r="KO1" s="4" t="s">
        <v>5300</v>
      </c>
      <c r="KP1" s="4" t="s">
        <v>5301</v>
      </c>
      <c r="KQ1" s="4" t="s">
        <v>5302</v>
      </c>
      <c r="KR1" s="4" t="s">
        <v>5303</v>
      </c>
      <c r="KS1" s="4" t="s">
        <v>5304</v>
      </c>
      <c r="KT1" s="4" t="s">
        <v>5305</v>
      </c>
      <c r="KU1" s="4" t="s">
        <v>5306</v>
      </c>
      <c r="KV1" s="4" t="s">
        <v>5307</v>
      </c>
      <c r="KW1" s="4" t="s">
        <v>5308</v>
      </c>
      <c r="KX1" s="4" t="s">
        <v>5309</v>
      </c>
      <c r="KY1" s="4" t="s">
        <v>5310</v>
      </c>
      <c r="KZ1" s="4" t="s">
        <v>5311</v>
      </c>
      <c r="LA1" s="4" t="s">
        <v>5312</v>
      </c>
      <c r="LB1" s="4" t="s">
        <v>5313</v>
      </c>
      <c r="LC1" s="4" t="s">
        <v>5314</v>
      </c>
      <c r="LD1" s="4" t="s">
        <v>5315</v>
      </c>
      <c r="LE1" s="4" t="s">
        <v>5316</v>
      </c>
      <c r="LF1" s="4" t="s">
        <v>5317</v>
      </c>
      <c r="LG1" s="4" t="s">
        <v>5318</v>
      </c>
      <c r="LH1" s="4" t="s">
        <v>5319</v>
      </c>
      <c r="LI1" s="4" t="s">
        <v>5320</v>
      </c>
      <c r="LJ1" s="4" t="s">
        <v>5321</v>
      </c>
      <c r="LK1" s="4" t="s">
        <v>5322</v>
      </c>
      <c r="LL1" s="4" t="s">
        <v>5323</v>
      </c>
      <c r="LM1" s="4" t="s">
        <v>5324</v>
      </c>
      <c r="LN1" s="4" t="s">
        <v>5325</v>
      </c>
      <c r="LO1" s="4" t="s">
        <v>5326</v>
      </c>
      <c r="LP1" s="4" t="s">
        <v>5327</v>
      </c>
      <c r="LQ1" s="4" t="s">
        <v>5328</v>
      </c>
      <c r="LR1" s="4" t="s">
        <v>5329</v>
      </c>
      <c r="LS1" s="4" t="s">
        <v>5330</v>
      </c>
      <c r="LT1" s="4" t="s">
        <v>5331</v>
      </c>
      <c r="LU1" s="4" t="s">
        <v>5332</v>
      </c>
      <c r="LV1" s="4" t="s">
        <v>5333</v>
      </c>
      <c r="LW1" s="4" t="s">
        <v>5334</v>
      </c>
      <c r="LX1" s="4" t="s">
        <v>5335</v>
      </c>
      <c r="LY1" s="4" t="s">
        <v>5336</v>
      </c>
      <c r="LZ1" s="4" t="s">
        <v>5337</v>
      </c>
      <c r="MA1" s="4" t="s">
        <v>5338</v>
      </c>
      <c r="MB1" s="4" t="s">
        <v>5339</v>
      </c>
      <c r="MC1" s="4" t="s">
        <v>5340</v>
      </c>
      <c r="MD1" s="4" t="s">
        <v>5341</v>
      </c>
      <c r="ME1" s="4" t="s">
        <v>5342</v>
      </c>
      <c r="MF1" s="4" t="s">
        <v>5343</v>
      </c>
      <c r="MG1" s="4" t="s">
        <v>5344</v>
      </c>
      <c r="MH1" s="4" t="s">
        <v>5345</v>
      </c>
      <c r="MI1" s="4" t="s">
        <v>5346</v>
      </c>
      <c r="MJ1" s="4" t="s">
        <v>5347</v>
      </c>
      <c r="MK1" s="4" t="s">
        <v>5348</v>
      </c>
      <c r="ML1" s="4" t="s">
        <v>5349</v>
      </c>
      <c r="MM1" s="4" t="s">
        <v>5350</v>
      </c>
      <c r="MN1" s="4" t="s">
        <v>5351</v>
      </c>
      <c r="MO1" s="4" t="s">
        <v>5352</v>
      </c>
      <c r="MP1" s="4" t="s">
        <v>5353</v>
      </c>
      <c r="MQ1" s="4" t="s">
        <v>5354</v>
      </c>
      <c r="MR1" s="4" t="s">
        <v>5355</v>
      </c>
      <c r="MS1" s="4" t="s">
        <v>5356</v>
      </c>
      <c r="MT1" s="4" t="s">
        <v>5357</v>
      </c>
      <c r="MU1" s="4" t="s">
        <v>5358</v>
      </c>
      <c r="MV1" s="4" t="s">
        <v>5359</v>
      </c>
      <c r="MW1" s="4" t="s">
        <v>5360</v>
      </c>
      <c r="MX1" s="4" t="s">
        <v>5361</v>
      </c>
      <c r="MY1" s="4" t="s">
        <v>5362</v>
      </c>
      <c r="MZ1" s="4" t="s">
        <v>5363</v>
      </c>
      <c r="NA1" s="4" t="s">
        <v>5364</v>
      </c>
      <c r="NB1" s="4" t="s">
        <v>5365</v>
      </c>
      <c r="NC1" s="4" t="s">
        <v>5366</v>
      </c>
      <c r="ND1" s="4" t="s">
        <v>5367</v>
      </c>
      <c r="NE1" s="4" t="s">
        <v>5368</v>
      </c>
      <c r="NF1" s="4" t="s">
        <v>5369</v>
      </c>
      <c r="NG1" s="4" t="s">
        <v>5370</v>
      </c>
      <c r="NH1" s="4" t="s">
        <v>5371</v>
      </c>
      <c r="NI1" s="4" t="s">
        <v>5372</v>
      </c>
      <c r="NJ1" s="4" t="s">
        <v>5373</v>
      </c>
      <c r="NK1" s="4" t="s">
        <v>5374</v>
      </c>
      <c r="NL1" s="4" t="s">
        <v>5375</v>
      </c>
      <c r="NM1" s="4" t="s">
        <v>5376</v>
      </c>
      <c r="NN1" s="4" t="s">
        <v>5377</v>
      </c>
      <c r="NO1" s="4" t="s">
        <v>5378</v>
      </c>
      <c r="NP1" s="4" t="s">
        <v>5379</v>
      </c>
      <c r="NQ1" s="4" t="s">
        <v>5380</v>
      </c>
      <c r="NR1" s="4" t="s">
        <v>5381</v>
      </c>
      <c r="NS1" s="4" t="s">
        <v>5382</v>
      </c>
      <c r="NT1" s="4" t="s">
        <v>5383</v>
      </c>
      <c r="NU1" s="4" t="s">
        <v>5384</v>
      </c>
      <c r="NV1" s="4" t="s">
        <v>5385</v>
      </c>
      <c r="NW1" s="4" t="s">
        <v>5386</v>
      </c>
      <c r="NX1" s="4" t="s">
        <v>5387</v>
      </c>
      <c r="NY1" s="4" t="s">
        <v>5388</v>
      </c>
      <c r="NZ1" s="4" t="s">
        <v>5389</v>
      </c>
      <c r="OA1" s="4" t="s">
        <v>5390</v>
      </c>
      <c r="OB1" s="4" t="s">
        <v>5391</v>
      </c>
      <c r="OC1" s="4" t="s">
        <v>5392</v>
      </c>
      <c r="OD1" s="4" t="s">
        <v>5393</v>
      </c>
      <c r="OE1" s="4" t="s">
        <v>5394</v>
      </c>
      <c r="OF1" s="4" t="s">
        <v>5395</v>
      </c>
      <c r="OG1" s="4" t="s">
        <v>5396</v>
      </c>
      <c r="OH1" s="4" t="s">
        <v>5397</v>
      </c>
      <c r="OI1" s="4" t="s">
        <v>5398</v>
      </c>
      <c r="OJ1" s="4" t="s">
        <v>5399</v>
      </c>
      <c r="OK1" s="4" t="s">
        <v>5400</v>
      </c>
      <c r="OL1" s="4" t="s">
        <v>5401</v>
      </c>
      <c r="OM1" s="4" t="s">
        <v>5402</v>
      </c>
      <c r="ON1" s="4" t="s">
        <v>5403</v>
      </c>
      <c r="OO1" s="4" t="s">
        <v>5404</v>
      </c>
      <c r="OP1" s="4" t="s">
        <v>5405</v>
      </c>
      <c r="OQ1" s="4" t="s">
        <v>5406</v>
      </c>
      <c r="OR1" s="4" t="s">
        <v>5407</v>
      </c>
      <c r="OS1" s="4" t="s">
        <v>5408</v>
      </c>
      <c r="OT1" s="4" t="s">
        <v>5409</v>
      </c>
      <c r="OU1" s="4" t="s">
        <v>5410</v>
      </c>
      <c r="OV1" s="4" t="s">
        <v>5411</v>
      </c>
      <c r="OW1" s="4" t="s">
        <v>5412</v>
      </c>
      <c r="OX1" s="4" t="s">
        <v>5413</v>
      </c>
      <c r="OY1" s="4" t="s">
        <v>5414</v>
      </c>
      <c r="OZ1" s="4" t="s">
        <v>5415</v>
      </c>
      <c r="PA1" s="4" t="s">
        <v>5416</v>
      </c>
      <c r="PB1" s="4" t="s">
        <v>5417</v>
      </c>
      <c r="PC1" s="4" t="s">
        <v>5418</v>
      </c>
      <c r="PD1" s="4" t="s">
        <v>5419</v>
      </c>
      <c r="PE1" s="4" t="s">
        <v>5420</v>
      </c>
      <c r="PF1" s="4" t="s">
        <v>5421</v>
      </c>
      <c r="PG1" s="4" t="s">
        <v>5422</v>
      </c>
      <c r="PH1" s="4" t="s">
        <v>5423</v>
      </c>
      <c r="PI1" s="4" t="s">
        <v>5424</v>
      </c>
      <c r="PJ1" s="4" t="s">
        <v>5425</v>
      </c>
      <c r="PK1" s="4" t="s">
        <v>5426</v>
      </c>
      <c r="PL1" s="4" t="s">
        <v>5427</v>
      </c>
      <c r="PM1" s="4" t="s">
        <v>5428</v>
      </c>
      <c r="PN1" s="4" t="s">
        <v>5429</v>
      </c>
      <c r="PO1" s="4" t="s">
        <v>5430</v>
      </c>
      <c r="PP1" s="4" t="s">
        <v>5431</v>
      </c>
      <c r="PQ1" s="4" t="s">
        <v>5432</v>
      </c>
      <c r="PR1" s="4" t="s">
        <v>5433</v>
      </c>
      <c r="PS1" s="4" t="s">
        <v>5434</v>
      </c>
      <c r="PT1" s="4" t="s">
        <v>5435</v>
      </c>
      <c r="PU1" s="4" t="s">
        <v>5436</v>
      </c>
      <c r="PV1" s="4" t="s">
        <v>5437</v>
      </c>
      <c r="PW1" s="4" t="s">
        <v>5438</v>
      </c>
      <c r="PX1" s="4" t="s">
        <v>5439</v>
      </c>
      <c r="PY1" s="4" t="s">
        <v>5440</v>
      </c>
      <c r="PZ1" s="4" t="s">
        <v>5441</v>
      </c>
      <c r="QA1" s="4" t="s">
        <v>5442</v>
      </c>
      <c r="QB1" s="4" t="s">
        <v>5443</v>
      </c>
      <c r="QC1" s="4" t="s">
        <v>5444</v>
      </c>
      <c r="QD1" s="4" t="s">
        <v>5445</v>
      </c>
      <c r="QE1" s="4" t="s">
        <v>5446</v>
      </c>
      <c r="QF1" s="4" t="s">
        <v>5447</v>
      </c>
      <c r="QG1" s="4" t="s">
        <v>5448</v>
      </c>
      <c r="QH1" s="4" t="s">
        <v>5449</v>
      </c>
      <c r="QI1" s="4" t="s">
        <v>5450</v>
      </c>
      <c r="QJ1" s="4" t="s">
        <v>5451</v>
      </c>
      <c r="QK1" s="4" t="s">
        <v>5452</v>
      </c>
      <c r="QL1" s="4" t="s">
        <v>5453</v>
      </c>
      <c r="QM1" s="4" t="s">
        <v>5454</v>
      </c>
      <c r="QN1" s="4" t="s">
        <v>5455</v>
      </c>
      <c r="QO1" s="4" t="s">
        <v>5456</v>
      </c>
      <c r="QP1" s="4" t="s">
        <v>5457</v>
      </c>
      <c r="QQ1" s="4" t="s">
        <v>5458</v>
      </c>
      <c r="QR1" s="4" t="s">
        <v>5459</v>
      </c>
      <c r="QS1" s="4" t="s">
        <v>5460</v>
      </c>
      <c r="QT1" s="4" t="s">
        <v>5461</v>
      </c>
      <c r="QU1" s="4" t="s">
        <v>5462</v>
      </c>
      <c r="QV1" s="4" t="s">
        <v>5463</v>
      </c>
      <c r="QW1" s="4" t="s">
        <v>5464</v>
      </c>
      <c r="QX1" s="4" t="s">
        <v>5465</v>
      </c>
      <c r="QY1" s="4" t="s">
        <v>5466</v>
      </c>
      <c r="QZ1" s="4" t="s">
        <v>5467</v>
      </c>
      <c r="RA1" s="4" t="s">
        <v>5468</v>
      </c>
      <c r="RB1" s="4" t="s">
        <v>5469</v>
      </c>
      <c r="RC1" s="4" t="s">
        <v>5470</v>
      </c>
      <c r="RD1" s="4" t="s">
        <v>5471</v>
      </c>
      <c r="RE1" s="4" t="s">
        <v>5472</v>
      </c>
      <c r="RF1" s="4" t="s">
        <v>5473</v>
      </c>
      <c r="RG1" s="4" t="s">
        <v>5474</v>
      </c>
      <c r="RH1" s="4" t="s">
        <v>5475</v>
      </c>
      <c r="RI1" s="4" t="s">
        <v>5476</v>
      </c>
      <c r="RJ1" s="4" t="s">
        <v>5477</v>
      </c>
      <c r="RK1" s="4" t="s">
        <v>5478</v>
      </c>
      <c r="RL1" s="4" t="s">
        <v>5479</v>
      </c>
      <c r="RM1" s="4" t="s">
        <v>5480</v>
      </c>
      <c r="RN1" s="4" t="s">
        <v>5481</v>
      </c>
      <c r="RO1" s="4" t="s">
        <v>5482</v>
      </c>
      <c r="RP1" s="4" t="s">
        <v>5483</v>
      </c>
      <c r="RQ1" s="4" t="s">
        <v>5484</v>
      </c>
      <c r="RR1" s="4" t="s">
        <v>5485</v>
      </c>
      <c r="RS1" s="4" t="s">
        <v>5486</v>
      </c>
      <c r="RT1" s="4" t="s">
        <v>5487</v>
      </c>
      <c r="RU1" s="4" t="s">
        <v>5488</v>
      </c>
      <c r="RV1" s="4" t="s">
        <v>5489</v>
      </c>
      <c r="RW1" s="4" t="s">
        <v>5490</v>
      </c>
      <c r="RX1" s="4" t="s">
        <v>5491</v>
      </c>
      <c r="RY1" s="4" t="s">
        <v>5492</v>
      </c>
      <c r="RZ1" s="4" t="s">
        <v>5493</v>
      </c>
      <c r="SA1" s="4" t="s">
        <v>5494</v>
      </c>
      <c r="SB1" s="4" t="s">
        <v>5495</v>
      </c>
      <c r="SC1" s="4" t="s">
        <v>5496</v>
      </c>
      <c r="SD1" s="4" t="s">
        <v>5497</v>
      </c>
      <c r="SE1" s="4" t="s">
        <v>5498</v>
      </c>
      <c r="SF1" s="4" t="s">
        <v>5499</v>
      </c>
      <c r="SG1" s="4" t="s">
        <v>5500</v>
      </c>
      <c r="SH1" s="4" t="s">
        <v>5501</v>
      </c>
      <c r="SI1" s="4" t="s">
        <v>5502</v>
      </c>
      <c r="SJ1" s="4" t="s">
        <v>5503</v>
      </c>
      <c r="SK1" s="4" t="s">
        <v>5504</v>
      </c>
      <c r="SL1" s="4" t="s">
        <v>5505</v>
      </c>
      <c r="SM1" s="4" t="s">
        <v>5506</v>
      </c>
      <c r="SN1" s="4" t="s">
        <v>5507</v>
      </c>
      <c r="SO1" s="4" t="s">
        <v>5508</v>
      </c>
      <c r="SP1" s="4" t="s">
        <v>5509</v>
      </c>
      <c r="SQ1" s="4" t="s">
        <v>5510</v>
      </c>
      <c r="SR1" s="4" t="s">
        <v>5511</v>
      </c>
      <c r="SS1" s="4" t="s">
        <v>5512</v>
      </c>
      <c r="ST1" s="4" t="s">
        <v>5513</v>
      </c>
      <c r="SU1" s="4" t="s">
        <v>5514</v>
      </c>
      <c r="SV1" s="4" t="s">
        <v>5515</v>
      </c>
      <c r="SW1" s="4" t="s">
        <v>5516</v>
      </c>
      <c r="SX1" s="4" t="s">
        <v>5517</v>
      </c>
      <c r="SY1" s="4" t="s">
        <v>5518</v>
      </c>
      <c r="SZ1" s="4" t="s">
        <v>5519</v>
      </c>
      <c r="TA1" s="4" t="s">
        <v>5520</v>
      </c>
      <c r="TB1" s="4" t="s">
        <v>5521</v>
      </c>
      <c r="TC1" s="4" t="s">
        <v>5522</v>
      </c>
      <c r="TD1" s="4" t="s">
        <v>5523</v>
      </c>
      <c r="TE1" s="4" t="s">
        <v>5524</v>
      </c>
      <c r="TF1" s="4" t="s">
        <v>5525</v>
      </c>
      <c r="TG1" s="4" t="s">
        <v>5526</v>
      </c>
      <c r="TH1" s="4" t="s">
        <v>5527</v>
      </c>
      <c r="TI1" s="4" t="s">
        <v>5528</v>
      </c>
      <c r="TJ1" s="4" t="s">
        <v>5529</v>
      </c>
      <c r="TK1" s="4" t="s">
        <v>5530</v>
      </c>
      <c r="TL1" s="4" t="s">
        <v>5531</v>
      </c>
      <c r="TM1" s="4" t="s">
        <v>5532</v>
      </c>
      <c r="TN1" s="4" t="s">
        <v>5533</v>
      </c>
      <c r="TO1" s="4" t="s">
        <v>5534</v>
      </c>
      <c r="TP1" s="4" t="s">
        <v>5535</v>
      </c>
      <c r="TQ1" s="4" t="s">
        <v>5536</v>
      </c>
      <c r="TR1" s="4" t="s">
        <v>5537</v>
      </c>
      <c r="TS1" s="4" t="s">
        <v>5538</v>
      </c>
      <c r="TT1" s="4" t="s">
        <v>5539</v>
      </c>
      <c r="TU1" s="4" t="s">
        <v>5540</v>
      </c>
      <c r="TV1" s="4" t="s">
        <v>5541</v>
      </c>
      <c r="TW1" s="4" t="s">
        <v>5542</v>
      </c>
      <c r="TX1" s="4" t="s">
        <v>5543</v>
      </c>
      <c r="TY1" s="4" t="s">
        <v>5544</v>
      </c>
      <c r="TZ1" s="4" t="s">
        <v>5545</v>
      </c>
      <c r="UA1" s="4" t="s">
        <v>5546</v>
      </c>
      <c r="UB1" s="4" t="s">
        <v>5547</v>
      </c>
      <c r="UC1" s="4" t="s">
        <v>5548</v>
      </c>
      <c r="UD1" s="4" t="s">
        <v>5549</v>
      </c>
      <c r="UE1" s="4" t="s">
        <v>5550</v>
      </c>
      <c r="UF1" s="4" t="s">
        <v>5551</v>
      </c>
      <c r="UG1" s="4" t="s">
        <v>5552</v>
      </c>
      <c r="UH1" s="4" t="s">
        <v>5553</v>
      </c>
      <c r="UI1" s="4" t="s">
        <v>5554</v>
      </c>
      <c r="UJ1" s="4" t="s">
        <v>5555</v>
      </c>
      <c r="UK1" s="4" t="s">
        <v>5556</v>
      </c>
      <c r="UL1" s="4" t="s">
        <v>5557</v>
      </c>
      <c r="UM1" s="4" t="s">
        <v>5558</v>
      </c>
      <c r="UN1" s="4" t="s">
        <v>5559</v>
      </c>
      <c r="UO1" s="4" t="s">
        <v>5560</v>
      </c>
      <c r="UP1" s="4" t="s">
        <v>5561</v>
      </c>
      <c r="UQ1" s="4" t="s">
        <v>5562</v>
      </c>
      <c r="UR1" s="4" t="s">
        <v>5563</v>
      </c>
      <c r="US1" s="4" t="s">
        <v>5564</v>
      </c>
      <c r="UT1" s="4" t="s">
        <v>5565</v>
      </c>
      <c r="UU1" s="4" t="s">
        <v>5566</v>
      </c>
      <c r="UV1" s="4" t="s">
        <v>5567</v>
      </c>
      <c r="UW1" s="4" t="s">
        <v>5568</v>
      </c>
      <c r="UX1" s="4" t="s">
        <v>5569</v>
      </c>
      <c r="UY1" s="4" t="s">
        <v>5570</v>
      </c>
      <c r="UZ1" s="4" t="s">
        <v>5571</v>
      </c>
      <c r="VA1" s="4" t="s">
        <v>5572</v>
      </c>
      <c r="VB1" s="4" t="s">
        <v>5573</v>
      </c>
      <c r="VC1" s="4" t="s">
        <v>5574</v>
      </c>
      <c r="VD1" s="4" t="s">
        <v>5575</v>
      </c>
      <c r="VE1" s="4" t="s">
        <v>5576</v>
      </c>
      <c r="VF1" s="4" t="s">
        <v>5577</v>
      </c>
      <c r="VG1" s="4" t="s">
        <v>5578</v>
      </c>
      <c r="VH1" s="4" t="s">
        <v>5579</v>
      </c>
      <c r="VI1" s="4" t="s">
        <v>5580</v>
      </c>
      <c r="VJ1" s="4" t="s">
        <v>5581</v>
      </c>
      <c r="VK1" s="4" t="s">
        <v>5582</v>
      </c>
      <c r="VL1" s="4" t="s">
        <v>5583</v>
      </c>
      <c r="VM1" s="4" t="s">
        <v>5584</v>
      </c>
      <c r="VN1" s="4" t="s">
        <v>5585</v>
      </c>
      <c r="VO1" s="4" t="s">
        <v>5586</v>
      </c>
      <c r="VP1" s="4" t="s">
        <v>5587</v>
      </c>
      <c r="VQ1" s="4" t="s">
        <v>5588</v>
      </c>
      <c r="VR1" s="4" t="s">
        <v>5589</v>
      </c>
      <c r="VS1" s="4" t="s">
        <v>5590</v>
      </c>
      <c r="VT1" s="4" t="s">
        <v>5591</v>
      </c>
      <c r="VU1" s="4" t="s">
        <v>5592</v>
      </c>
      <c r="VV1" s="4" t="s">
        <v>5593</v>
      </c>
      <c r="VW1" s="4" t="s">
        <v>5594</v>
      </c>
      <c r="VX1" s="4" t="s">
        <v>5595</v>
      </c>
      <c r="VY1" s="4" t="s">
        <v>5596</v>
      </c>
      <c r="VZ1" s="4" t="s">
        <v>5597</v>
      </c>
      <c r="WA1" s="4" t="s">
        <v>5598</v>
      </c>
      <c r="WB1" s="4" t="s">
        <v>5599</v>
      </c>
      <c r="WC1" s="4" t="s">
        <v>5600</v>
      </c>
      <c r="WD1" s="4" t="s">
        <v>5601</v>
      </c>
      <c r="WE1" s="4" t="s">
        <v>5602</v>
      </c>
      <c r="WF1" s="4" t="s">
        <v>5603</v>
      </c>
      <c r="WG1" s="4" t="s">
        <v>5604</v>
      </c>
      <c r="WH1" s="4" t="s">
        <v>5605</v>
      </c>
      <c r="WI1" s="4" t="s">
        <v>5606</v>
      </c>
      <c r="WJ1" s="4" t="s">
        <v>5607</v>
      </c>
      <c r="WK1" s="4" t="s">
        <v>5608</v>
      </c>
      <c r="WL1" s="4" t="s">
        <v>5609</v>
      </c>
      <c r="WM1" s="4" t="s">
        <v>5610</v>
      </c>
      <c r="WN1" s="4" t="s">
        <v>5611</v>
      </c>
      <c r="WO1" s="4" t="s">
        <v>5612</v>
      </c>
      <c r="WP1" s="4" t="s">
        <v>5613</v>
      </c>
      <c r="WQ1" s="4" t="s">
        <v>5614</v>
      </c>
      <c r="WR1" s="4" t="s">
        <v>5615</v>
      </c>
      <c r="WS1" s="4" t="s">
        <v>5616</v>
      </c>
      <c r="WT1" s="4" t="s">
        <v>5617</v>
      </c>
      <c r="WU1" s="4" t="s">
        <v>5618</v>
      </c>
      <c r="WV1" s="4" t="s">
        <v>5619</v>
      </c>
      <c r="WW1" s="4" t="s">
        <v>5620</v>
      </c>
      <c r="WX1" s="4" t="s">
        <v>5621</v>
      </c>
      <c r="WY1" s="4" t="s">
        <v>5622</v>
      </c>
      <c r="WZ1" s="4" t="s">
        <v>5623</v>
      </c>
      <c r="XA1" s="4" t="s">
        <v>5624</v>
      </c>
      <c r="XB1" s="4" t="s">
        <v>5625</v>
      </c>
      <c r="XC1" s="4" t="s">
        <v>5626</v>
      </c>
      <c r="XD1" s="4" t="s">
        <v>5627</v>
      </c>
      <c r="XE1" s="4" t="s">
        <v>5628</v>
      </c>
      <c r="XF1" s="4" t="s">
        <v>5629</v>
      </c>
      <c r="XG1" s="4" t="s">
        <v>5630</v>
      </c>
      <c r="XH1" s="4" t="s">
        <v>5631</v>
      </c>
      <c r="XI1" s="4" t="s">
        <v>5632</v>
      </c>
      <c r="XJ1" s="4" t="s">
        <v>5633</v>
      </c>
      <c r="XK1" s="4" t="s">
        <v>5634</v>
      </c>
      <c r="XL1" s="4" t="s">
        <v>5635</v>
      </c>
      <c r="XM1" s="4" t="s">
        <v>5636</v>
      </c>
      <c r="XN1" s="4" t="s">
        <v>5637</v>
      </c>
      <c r="XO1" s="4" t="s">
        <v>5638</v>
      </c>
      <c r="XP1" s="4" t="s">
        <v>5639</v>
      </c>
      <c r="XQ1" s="4" t="s">
        <v>5640</v>
      </c>
      <c r="XR1" s="4" t="s">
        <v>5641</v>
      </c>
      <c r="XS1" s="4" t="s">
        <v>5642</v>
      </c>
      <c r="XT1" s="4" t="s">
        <v>5643</v>
      </c>
      <c r="XU1" s="4" t="s">
        <v>5644</v>
      </c>
      <c r="XV1" s="4" t="s">
        <v>5645</v>
      </c>
      <c r="XW1" s="4" t="s">
        <v>5646</v>
      </c>
      <c r="XX1" s="4" t="s">
        <v>5647</v>
      </c>
      <c r="XY1" s="4" t="s">
        <v>5648</v>
      </c>
      <c r="XZ1" s="4" t="s">
        <v>5649</v>
      </c>
      <c r="YA1" s="4" t="s">
        <v>5650</v>
      </c>
      <c r="YB1" s="4" t="s">
        <v>5651</v>
      </c>
      <c r="YC1" s="4" t="s">
        <v>5652</v>
      </c>
      <c r="YD1" s="4" t="s">
        <v>5653</v>
      </c>
      <c r="YE1" s="4" t="s">
        <v>5654</v>
      </c>
      <c r="YF1" s="4" t="s">
        <v>5655</v>
      </c>
      <c r="YG1" s="4" t="s">
        <v>5656</v>
      </c>
      <c r="YH1" s="4" t="s">
        <v>5657</v>
      </c>
      <c r="YI1" s="4" t="s">
        <v>5658</v>
      </c>
      <c r="YJ1" s="4" t="s">
        <v>5659</v>
      </c>
      <c r="YK1" s="4" t="s">
        <v>5660</v>
      </c>
      <c r="YL1" s="4" t="s">
        <v>5661</v>
      </c>
      <c r="YM1" s="4" t="s">
        <v>5662</v>
      </c>
      <c r="YN1" s="4" t="s">
        <v>5663</v>
      </c>
      <c r="YO1" s="4" t="s">
        <v>5664</v>
      </c>
      <c r="YP1" s="4" t="s">
        <v>5665</v>
      </c>
      <c r="YQ1" s="4" t="s">
        <v>5666</v>
      </c>
      <c r="YR1" s="4" t="s">
        <v>5667</v>
      </c>
      <c r="YS1" s="4" t="s">
        <v>5668</v>
      </c>
      <c r="YT1" s="4" t="s">
        <v>5669</v>
      </c>
      <c r="YU1" s="4" t="s">
        <v>5670</v>
      </c>
      <c r="YV1" s="4" t="s">
        <v>5671</v>
      </c>
      <c r="YW1" s="4" t="s">
        <v>5672</v>
      </c>
      <c r="YX1" s="4" t="s">
        <v>5673</v>
      </c>
      <c r="YY1" s="4" t="s">
        <v>5674</v>
      </c>
      <c r="YZ1" s="4" t="s">
        <v>5675</v>
      </c>
      <c r="ZA1" s="4" t="s">
        <v>5676</v>
      </c>
      <c r="ZB1" s="4" t="s">
        <v>5677</v>
      </c>
      <c r="ZC1" s="4" t="s">
        <v>5678</v>
      </c>
      <c r="ZD1" s="4" t="s">
        <v>5679</v>
      </c>
      <c r="ZE1" s="4" t="s">
        <v>5680</v>
      </c>
      <c r="ZF1" s="4" t="s">
        <v>5681</v>
      </c>
      <c r="ZG1" s="4" t="s">
        <v>5682</v>
      </c>
      <c r="ZH1" s="4" t="s">
        <v>5683</v>
      </c>
      <c r="ZI1" s="4" t="s">
        <v>5684</v>
      </c>
      <c r="ZJ1" s="4" t="s">
        <v>5685</v>
      </c>
      <c r="ZK1" s="4" t="s">
        <v>5686</v>
      </c>
      <c r="ZL1" s="4" t="s">
        <v>5687</v>
      </c>
      <c r="ZM1" s="4" t="s">
        <v>5688</v>
      </c>
      <c r="ZN1" s="4" t="s">
        <v>5689</v>
      </c>
      <c r="ZO1" s="4" t="s">
        <v>5690</v>
      </c>
      <c r="ZP1" s="4" t="s">
        <v>5691</v>
      </c>
      <c r="ZQ1" s="4" t="s">
        <v>5692</v>
      </c>
      <c r="ZR1" s="4" t="s">
        <v>5693</v>
      </c>
      <c r="ZS1" s="4" t="s">
        <v>5694</v>
      </c>
      <c r="ZT1" s="4" t="s">
        <v>5695</v>
      </c>
      <c r="ZU1" s="4" t="s">
        <v>5696</v>
      </c>
      <c r="ZV1" s="4" t="s">
        <v>5697</v>
      </c>
      <c r="ZW1" s="4" t="s">
        <v>5698</v>
      </c>
      <c r="ZX1" s="4" t="s">
        <v>5699</v>
      </c>
      <c r="ZY1" s="4" t="s">
        <v>5700</v>
      </c>
      <c r="ZZ1" s="4" t="s">
        <v>5701</v>
      </c>
      <c r="AAA1" s="4" t="s">
        <v>5702</v>
      </c>
      <c r="AAB1" s="4" t="s">
        <v>5703</v>
      </c>
      <c r="AAC1" s="4" t="s">
        <v>5704</v>
      </c>
      <c r="AAD1" s="4" t="s">
        <v>5705</v>
      </c>
      <c r="AAE1" s="4" t="s">
        <v>5706</v>
      </c>
      <c r="AAF1" s="4" t="s">
        <v>5707</v>
      </c>
      <c r="AAG1" s="4" t="s">
        <v>5708</v>
      </c>
      <c r="AAH1" s="4" t="s">
        <v>5709</v>
      </c>
      <c r="AAI1" s="4" t="s">
        <v>5710</v>
      </c>
      <c r="AAJ1" s="4" t="s">
        <v>5711</v>
      </c>
      <c r="AAK1" s="4" t="s">
        <v>5712</v>
      </c>
      <c r="AAL1" s="4" t="s">
        <v>5713</v>
      </c>
      <c r="AAM1" s="4" t="s">
        <v>5714</v>
      </c>
      <c r="AAN1" s="4" t="s">
        <v>5715</v>
      </c>
      <c r="AAO1" s="4" t="s">
        <v>5716</v>
      </c>
      <c r="AAP1" s="4" t="s">
        <v>5717</v>
      </c>
      <c r="AAQ1" s="4" t="s">
        <v>5718</v>
      </c>
      <c r="AAR1" s="4" t="s">
        <v>5719</v>
      </c>
      <c r="AAS1" s="4" t="s">
        <v>5720</v>
      </c>
      <c r="AAT1" s="4" t="s">
        <v>5721</v>
      </c>
      <c r="AAU1" s="4" t="s">
        <v>5722</v>
      </c>
      <c r="AAV1" s="4" t="s">
        <v>5723</v>
      </c>
      <c r="AAW1" s="4" t="s">
        <v>5724</v>
      </c>
      <c r="AAX1" s="4" t="s">
        <v>5725</v>
      </c>
      <c r="AAY1" s="4" t="s">
        <v>5726</v>
      </c>
      <c r="AAZ1" s="4" t="s">
        <v>5727</v>
      </c>
      <c r="ABA1" s="4" t="s">
        <v>5728</v>
      </c>
      <c r="ABB1" s="4" t="s">
        <v>5729</v>
      </c>
      <c r="ABC1" s="4" t="s">
        <v>5730</v>
      </c>
      <c r="ABD1" s="4" t="s">
        <v>5731</v>
      </c>
      <c r="ABE1" s="4" t="s">
        <v>5732</v>
      </c>
      <c r="ABF1" s="4" t="s">
        <v>5733</v>
      </c>
      <c r="ABG1" s="4" t="s">
        <v>5734</v>
      </c>
      <c r="ABH1" s="4" t="s">
        <v>5735</v>
      </c>
      <c r="ABI1" s="4" t="s">
        <v>5736</v>
      </c>
      <c r="ABJ1" s="4" t="s">
        <v>5737</v>
      </c>
      <c r="ABK1" s="4" t="s">
        <v>5738</v>
      </c>
      <c r="ABL1" s="4" t="s">
        <v>5739</v>
      </c>
      <c r="ABM1" s="4" t="s">
        <v>5740</v>
      </c>
      <c r="ABN1" s="4" t="s">
        <v>5741</v>
      </c>
      <c r="ABO1" s="4" t="s">
        <v>5742</v>
      </c>
      <c r="ABP1" s="4" t="s">
        <v>5743</v>
      </c>
      <c r="ABQ1" s="4" t="s">
        <v>5744</v>
      </c>
      <c r="ABR1" s="4" t="s">
        <v>5745</v>
      </c>
      <c r="ABS1" s="4" t="s">
        <v>5746</v>
      </c>
      <c r="ABT1" s="4" t="s">
        <v>5747</v>
      </c>
      <c r="ABU1" s="4" t="s">
        <v>5748</v>
      </c>
      <c r="ABV1" s="4" t="s">
        <v>5749</v>
      </c>
      <c r="ABW1" s="4" t="s">
        <v>5750</v>
      </c>
      <c r="ABX1" s="4" t="s">
        <v>5751</v>
      </c>
      <c r="ABY1" s="4" t="s">
        <v>5752</v>
      </c>
      <c r="ABZ1" s="4" t="s">
        <v>5753</v>
      </c>
      <c r="ACA1" s="4" t="s">
        <v>5754</v>
      </c>
      <c r="ACB1" s="4" t="s">
        <v>5755</v>
      </c>
      <c r="ACC1" s="4" t="s">
        <v>5756</v>
      </c>
      <c r="ACD1" s="4" t="s">
        <v>5757</v>
      </c>
      <c r="ACE1" s="4" t="s">
        <v>5758</v>
      </c>
      <c r="ACF1" s="4" t="s">
        <v>5759</v>
      </c>
      <c r="ACG1" s="4" t="s">
        <v>5760</v>
      </c>
      <c r="ACH1" s="4" t="s">
        <v>5761</v>
      </c>
      <c r="ACI1" s="4" t="s">
        <v>5762</v>
      </c>
      <c r="ACJ1" s="4" t="s">
        <v>5763</v>
      </c>
      <c r="ACK1" s="4" t="s">
        <v>5764</v>
      </c>
      <c r="ACL1" s="4" t="s">
        <v>5765</v>
      </c>
      <c r="ACM1" s="4" t="s">
        <v>5766</v>
      </c>
      <c r="ACN1" s="4" t="s">
        <v>5767</v>
      </c>
      <c r="ACO1" s="4" t="s">
        <v>5768</v>
      </c>
      <c r="ACP1" s="4" t="s">
        <v>5769</v>
      </c>
      <c r="ACQ1" s="4" t="s">
        <v>5770</v>
      </c>
      <c r="ACR1" s="4" t="s">
        <v>5771</v>
      </c>
      <c r="ACS1" s="4" t="s">
        <v>5772</v>
      </c>
      <c r="ACT1" s="4" t="s">
        <v>5773</v>
      </c>
      <c r="ACU1" s="4" t="s">
        <v>5774</v>
      </c>
      <c r="ACV1" s="4" t="s">
        <v>5775</v>
      </c>
      <c r="ACW1" s="4" t="s">
        <v>5776</v>
      </c>
      <c r="ACX1" s="4" t="s">
        <v>5777</v>
      </c>
      <c r="ACY1" s="4" t="s">
        <v>5778</v>
      </c>
      <c r="ACZ1" s="4" t="s">
        <v>5779</v>
      </c>
      <c r="ADA1" s="4" t="s">
        <v>5780</v>
      </c>
      <c r="ADB1" s="4" t="s">
        <v>5781</v>
      </c>
      <c r="ADC1" s="4" t="s">
        <v>5782</v>
      </c>
      <c r="ADD1" s="4" t="s">
        <v>5783</v>
      </c>
      <c r="ADE1" s="4" t="s">
        <v>5784</v>
      </c>
      <c r="ADF1" s="4" t="s">
        <v>5785</v>
      </c>
      <c r="ADG1" s="4" t="s">
        <v>5786</v>
      </c>
      <c r="ADH1" s="4" t="s">
        <v>5787</v>
      </c>
      <c r="ADI1" s="4" t="s">
        <v>5788</v>
      </c>
      <c r="ADJ1" s="4" t="s">
        <v>5789</v>
      </c>
      <c r="ADK1" s="4" t="s">
        <v>5790</v>
      </c>
      <c r="ADL1" s="4" t="s">
        <v>5791</v>
      </c>
      <c r="ADM1" s="4" t="s">
        <v>5792</v>
      </c>
      <c r="ADN1" s="4" t="s">
        <v>5793</v>
      </c>
      <c r="ADO1" s="4" t="s">
        <v>5794</v>
      </c>
      <c r="ADP1" s="4" t="s">
        <v>5795</v>
      </c>
      <c r="ADQ1" s="4" t="s">
        <v>5796</v>
      </c>
      <c r="ADR1" s="4" t="s">
        <v>5797</v>
      </c>
      <c r="ADS1" s="4" t="s">
        <v>5798</v>
      </c>
      <c r="ADT1" s="4" t="s">
        <v>5799</v>
      </c>
      <c r="ADU1" s="4" t="s">
        <v>5800</v>
      </c>
      <c r="ADV1" s="4" t="s">
        <v>5801</v>
      </c>
      <c r="ADW1" s="4" t="s">
        <v>5802</v>
      </c>
      <c r="ADX1" s="4" t="s">
        <v>5803</v>
      </c>
      <c r="ADY1" s="4" t="s">
        <v>5804</v>
      </c>
      <c r="ADZ1" s="4" t="s">
        <v>5805</v>
      </c>
      <c r="AEA1" s="4" t="s">
        <v>5806</v>
      </c>
      <c r="AEB1" s="4" t="s">
        <v>5807</v>
      </c>
      <c r="AEC1" s="4" t="s">
        <v>5808</v>
      </c>
      <c r="AED1" s="4" t="s">
        <v>5809</v>
      </c>
      <c r="AEE1" s="4" t="s">
        <v>5810</v>
      </c>
      <c r="AEF1" s="4" t="s">
        <v>5811</v>
      </c>
      <c r="AEG1" s="4" t="s">
        <v>5812</v>
      </c>
      <c r="AEH1" s="4" t="s">
        <v>5813</v>
      </c>
      <c r="AEI1" s="4" t="s">
        <v>5814</v>
      </c>
      <c r="AEJ1" s="4" t="s">
        <v>5815</v>
      </c>
      <c r="AEK1" s="4" t="s">
        <v>5816</v>
      </c>
      <c r="AEL1" s="4" t="s">
        <v>5817</v>
      </c>
      <c r="AEM1" s="4" t="s">
        <v>5818</v>
      </c>
      <c r="AEN1" s="4" t="s">
        <v>5819</v>
      </c>
      <c r="AEO1" s="4" t="s">
        <v>5820</v>
      </c>
      <c r="AEP1" s="4" t="s">
        <v>5821</v>
      </c>
      <c r="AEQ1" s="4" t="s">
        <v>5822</v>
      </c>
      <c r="AER1" s="4" t="s">
        <v>5823</v>
      </c>
      <c r="AES1" s="4" t="s">
        <v>5824</v>
      </c>
      <c r="AET1" s="4" t="s">
        <v>5825</v>
      </c>
      <c r="AEU1" s="4" t="s">
        <v>5826</v>
      </c>
      <c r="AEV1" s="4" t="s">
        <v>5827</v>
      </c>
      <c r="AEW1" s="4" t="s">
        <v>5828</v>
      </c>
      <c r="AEX1" s="4" t="s">
        <v>5829</v>
      </c>
      <c r="AEY1" s="4" t="s">
        <v>5830</v>
      </c>
      <c r="AEZ1" s="4" t="s">
        <v>5831</v>
      </c>
      <c r="AFA1" s="4" t="s">
        <v>5832</v>
      </c>
      <c r="AFB1" s="4" t="s">
        <v>5833</v>
      </c>
      <c r="AFC1" s="4" t="s">
        <v>5834</v>
      </c>
      <c r="AFD1" s="4" t="s">
        <v>5835</v>
      </c>
      <c r="AFE1" s="4" t="s">
        <v>5836</v>
      </c>
      <c r="AFF1" s="4" t="s">
        <v>5837</v>
      </c>
      <c r="AFG1" s="4" t="s">
        <v>5838</v>
      </c>
      <c r="AFH1" s="4" t="s">
        <v>5839</v>
      </c>
      <c r="AFI1" s="4" t="s">
        <v>5840</v>
      </c>
      <c r="AFJ1" s="4" t="s">
        <v>5841</v>
      </c>
      <c r="AFK1" s="4" t="s">
        <v>5842</v>
      </c>
      <c r="AFL1" s="4" t="s">
        <v>5843</v>
      </c>
      <c r="AFM1" s="4" t="s">
        <v>5844</v>
      </c>
      <c r="AFN1" s="4" t="s">
        <v>5845</v>
      </c>
      <c r="AFO1" s="4" t="s">
        <v>5846</v>
      </c>
      <c r="AFP1" s="4" t="s">
        <v>5847</v>
      </c>
      <c r="AFQ1" s="4" t="s">
        <v>5848</v>
      </c>
      <c r="AFR1" s="4" t="s">
        <v>5849</v>
      </c>
      <c r="AFS1" s="4" t="s">
        <v>5850</v>
      </c>
      <c r="AFT1" s="4" t="s">
        <v>5851</v>
      </c>
      <c r="AFU1" s="4" t="s">
        <v>5852</v>
      </c>
      <c r="AFV1" s="4" t="s">
        <v>5853</v>
      </c>
      <c r="AFW1" s="4" t="s">
        <v>5854</v>
      </c>
      <c r="AFX1" s="4" t="s">
        <v>5855</v>
      </c>
      <c r="AFY1" s="4" t="s">
        <v>5856</v>
      </c>
      <c r="AFZ1" s="4" t="s">
        <v>5857</v>
      </c>
      <c r="AGA1" s="4" t="s">
        <v>5858</v>
      </c>
      <c r="AGB1" s="4" t="s">
        <v>5859</v>
      </c>
      <c r="AGC1" s="4" t="s">
        <v>5860</v>
      </c>
      <c r="AGD1" s="4" t="s">
        <v>5861</v>
      </c>
      <c r="AGE1" s="4" t="s">
        <v>5862</v>
      </c>
      <c r="AGF1" s="4" t="s">
        <v>5863</v>
      </c>
      <c r="AGG1" s="4" t="s">
        <v>5864</v>
      </c>
      <c r="AGH1" s="4" t="s">
        <v>5865</v>
      </c>
      <c r="AGI1" s="4" t="s">
        <v>5866</v>
      </c>
      <c r="AGJ1" s="4" t="s">
        <v>5867</v>
      </c>
      <c r="AGK1" s="4" t="s">
        <v>5868</v>
      </c>
      <c r="AGL1" s="4" t="s">
        <v>5869</v>
      </c>
      <c r="AGM1" s="4" t="s">
        <v>5870</v>
      </c>
      <c r="AGN1" s="4" t="s">
        <v>5871</v>
      </c>
      <c r="AGO1" s="4" t="s">
        <v>5872</v>
      </c>
      <c r="AGP1" s="4" t="s">
        <v>5873</v>
      </c>
      <c r="AGQ1" s="4" t="s">
        <v>5874</v>
      </c>
      <c r="AGR1" s="4" t="s">
        <v>5875</v>
      </c>
      <c r="AGS1" s="4" t="s">
        <v>5876</v>
      </c>
      <c r="AGT1" s="4" t="s">
        <v>5877</v>
      </c>
      <c r="AGU1" s="4" t="s">
        <v>5878</v>
      </c>
      <c r="AGV1" s="4" t="s">
        <v>5879</v>
      </c>
      <c r="AGW1" s="4" t="s">
        <v>5880</v>
      </c>
      <c r="AGX1" s="4" t="s">
        <v>5881</v>
      </c>
      <c r="AGY1" s="4" t="s">
        <v>5882</v>
      </c>
      <c r="AGZ1" s="4" t="s">
        <v>5883</v>
      </c>
      <c r="AHA1" s="4" t="s">
        <v>5884</v>
      </c>
      <c r="AHB1" s="4" t="s">
        <v>5885</v>
      </c>
      <c r="AHC1" s="4" t="s">
        <v>5886</v>
      </c>
      <c r="AHD1" s="4" t="s">
        <v>5887</v>
      </c>
      <c r="AHE1" s="4" t="s">
        <v>5888</v>
      </c>
      <c r="AHF1" s="4" t="s">
        <v>5889</v>
      </c>
      <c r="AHG1" s="4" t="s">
        <v>5890</v>
      </c>
      <c r="AHH1" s="4" t="s">
        <v>5891</v>
      </c>
      <c r="AHI1" s="4" t="s">
        <v>5892</v>
      </c>
      <c r="AHJ1" s="4" t="s">
        <v>5893</v>
      </c>
      <c r="AHK1" s="4" t="s">
        <v>5894</v>
      </c>
      <c r="AHL1" s="4" t="s">
        <v>5895</v>
      </c>
      <c r="AHM1" s="4" t="s">
        <v>5896</v>
      </c>
      <c r="AHN1" s="4" t="s">
        <v>5897</v>
      </c>
      <c r="AHO1" s="4" t="s">
        <v>5898</v>
      </c>
      <c r="AHP1" s="4" t="s">
        <v>5899</v>
      </c>
      <c r="AHQ1" s="4" t="s">
        <v>5900</v>
      </c>
      <c r="AHR1" s="4" t="s">
        <v>5901</v>
      </c>
      <c r="AHS1" s="4" t="s">
        <v>5902</v>
      </c>
      <c r="AHT1" s="4" t="s">
        <v>5903</v>
      </c>
      <c r="AHU1" s="4" t="s">
        <v>5904</v>
      </c>
      <c r="AHV1" s="4" t="s">
        <v>5905</v>
      </c>
      <c r="AHW1" s="4" t="s">
        <v>5906</v>
      </c>
      <c r="AHX1" s="4" t="s">
        <v>5907</v>
      </c>
      <c r="AHY1" s="4" t="s">
        <v>5908</v>
      </c>
      <c r="AHZ1" s="4" t="s">
        <v>5909</v>
      </c>
      <c r="AIA1" s="4" t="s">
        <v>5910</v>
      </c>
      <c r="AIB1" s="4" t="s">
        <v>5911</v>
      </c>
      <c r="AIC1" s="4" t="s">
        <v>5912</v>
      </c>
      <c r="AID1" s="4" t="s">
        <v>5913</v>
      </c>
      <c r="AIE1" s="4" t="s">
        <v>5914</v>
      </c>
      <c r="AIF1" s="4" t="s">
        <v>5915</v>
      </c>
      <c r="AIG1" s="4" t="s">
        <v>5916</v>
      </c>
      <c r="AIH1" s="4" t="s">
        <v>5917</v>
      </c>
      <c r="AII1" s="4" t="s">
        <v>5918</v>
      </c>
      <c r="AIJ1" s="4" t="s">
        <v>5919</v>
      </c>
      <c r="AIK1" s="4" t="s">
        <v>5920</v>
      </c>
      <c r="AIL1" s="4" t="s">
        <v>5921</v>
      </c>
      <c r="AIM1" s="4" t="s">
        <v>5922</v>
      </c>
      <c r="AIN1" s="4" t="s">
        <v>5923</v>
      </c>
      <c r="AIO1" s="4" t="s">
        <v>5924</v>
      </c>
      <c r="AIP1" s="4" t="s">
        <v>5925</v>
      </c>
      <c r="AIQ1" s="4" t="s">
        <v>5926</v>
      </c>
      <c r="AIR1" s="4" t="s">
        <v>5927</v>
      </c>
      <c r="AIS1" s="4" t="s">
        <v>5928</v>
      </c>
      <c r="AIT1" s="4" t="s">
        <v>5929</v>
      </c>
      <c r="AIU1" s="4" t="s">
        <v>5930</v>
      </c>
      <c r="AIV1" s="4" t="s">
        <v>5931</v>
      </c>
      <c r="AIW1" s="4" t="s">
        <v>5932</v>
      </c>
      <c r="AIX1" s="4" t="s">
        <v>5933</v>
      </c>
      <c r="AIY1" s="4" t="s">
        <v>5934</v>
      </c>
      <c r="AIZ1" s="4" t="s">
        <v>5935</v>
      </c>
      <c r="AJA1" s="4" t="s">
        <v>5936</v>
      </c>
      <c r="AJB1" s="4" t="s">
        <v>5937</v>
      </c>
      <c r="AJC1" s="4" t="s">
        <v>5938</v>
      </c>
      <c r="AJD1" s="4" t="s">
        <v>5939</v>
      </c>
      <c r="AJE1" s="4" t="s">
        <v>5940</v>
      </c>
      <c r="AJF1" s="4" t="s">
        <v>5941</v>
      </c>
      <c r="AJG1" s="4" t="s">
        <v>5942</v>
      </c>
      <c r="AJH1" s="4" t="s">
        <v>5943</v>
      </c>
      <c r="AJI1" s="4" t="s">
        <v>5944</v>
      </c>
      <c r="AJJ1" s="4" t="s">
        <v>5945</v>
      </c>
      <c r="AJK1" s="4" t="s">
        <v>5946</v>
      </c>
      <c r="AJL1" s="4" t="s">
        <v>5947</v>
      </c>
      <c r="AJM1" s="4" t="s">
        <v>5948</v>
      </c>
      <c r="AJN1" s="4" t="s">
        <v>5949</v>
      </c>
      <c r="AJO1" s="4" t="s">
        <v>5950</v>
      </c>
      <c r="AJP1" s="4" t="s">
        <v>5951</v>
      </c>
      <c r="AJQ1" s="4" t="s">
        <v>5952</v>
      </c>
      <c r="AJR1" s="4" t="s">
        <v>5953</v>
      </c>
      <c r="AJS1" s="4" t="s">
        <v>5954</v>
      </c>
      <c r="AJT1" s="4" t="s">
        <v>5955</v>
      </c>
      <c r="AJU1" s="4" t="s">
        <v>5956</v>
      </c>
      <c r="AJV1" s="4" t="s">
        <v>5957</v>
      </c>
      <c r="AJW1" s="4" t="s">
        <v>5958</v>
      </c>
      <c r="AJX1" s="4" t="s">
        <v>5959</v>
      </c>
      <c r="AJY1" s="4" t="s">
        <v>5960</v>
      </c>
      <c r="AJZ1" s="4" t="s">
        <v>5961</v>
      </c>
      <c r="AKA1" s="4" t="s">
        <v>5962</v>
      </c>
      <c r="AKB1" s="4" t="s">
        <v>5963</v>
      </c>
      <c r="AKC1" s="4" t="s">
        <v>5964</v>
      </c>
      <c r="AKD1" s="4" t="s">
        <v>5965</v>
      </c>
      <c r="AKE1" s="4" t="s">
        <v>5966</v>
      </c>
      <c r="AKF1" s="4" t="s">
        <v>5967</v>
      </c>
      <c r="AKG1" s="4" t="s">
        <v>5968</v>
      </c>
      <c r="AKH1" s="4" t="s">
        <v>5969</v>
      </c>
      <c r="AKI1" s="4" t="s">
        <v>5970</v>
      </c>
      <c r="AKJ1" s="4" t="s">
        <v>5971</v>
      </c>
      <c r="AKK1" s="4" t="s">
        <v>5972</v>
      </c>
      <c r="AKL1" s="4" t="s">
        <v>5973</v>
      </c>
      <c r="AKM1" s="4" t="s">
        <v>5974</v>
      </c>
      <c r="AKN1" s="4" t="s">
        <v>5975</v>
      </c>
      <c r="AKO1" s="4" t="s">
        <v>5976</v>
      </c>
      <c r="AKP1" s="4" t="s">
        <v>5977</v>
      </c>
      <c r="AKQ1" s="4" t="s">
        <v>5978</v>
      </c>
      <c r="AKR1" s="4" t="s">
        <v>5979</v>
      </c>
      <c r="AKS1" s="4" t="s">
        <v>5980</v>
      </c>
      <c r="AKT1" s="4" t="s">
        <v>5981</v>
      </c>
      <c r="AKU1" s="4" t="s">
        <v>5982</v>
      </c>
      <c r="AKV1" s="4" t="s">
        <v>5983</v>
      </c>
      <c r="AKW1" s="4" t="s">
        <v>5984</v>
      </c>
      <c r="AKX1" s="4" t="s">
        <v>5985</v>
      </c>
      <c r="AKY1" s="4" t="s">
        <v>5986</v>
      </c>
      <c r="AKZ1" s="4" t="s">
        <v>5987</v>
      </c>
      <c r="ALA1" s="4" t="s">
        <v>5988</v>
      </c>
      <c r="ALB1" s="4" t="s">
        <v>5989</v>
      </c>
      <c r="ALC1" s="4" t="s">
        <v>5990</v>
      </c>
      <c r="ALD1" s="4" t="s">
        <v>5991</v>
      </c>
      <c r="ALE1" s="4" t="s">
        <v>5992</v>
      </c>
      <c r="ALF1" s="4" t="s">
        <v>5993</v>
      </c>
      <c r="ALG1" s="4" t="s">
        <v>5994</v>
      </c>
      <c r="ALH1" s="4" t="s">
        <v>5995</v>
      </c>
      <c r="ALI1" s="4" t="s">
        <v>5996</v>
      </c>
      <c r="ALJ1" s="4" t="s">
        <v>5997</v>
      </c>
      <c r="ALK1" s="4" t="s">
        <v>5998</v>
      </c>
      <c r="ALL1" s="4" t="s">
        <v>5999</v>
      </c>
      <c r="ALM1" s="4" t="s">
        <v>6000</v>
      </c>
      <c r="ALN1" s="4" t="s">
        <v>6001</v>
      </c>
      <c r="ALO1" s="4" t="s">
        <v>6002</v>
      </c>
      <c r="ALP1" s="4" t="s">
        <v>6003</v>
      </c>
      <c r="ALQ1" s="4" t="s">
        <v>6004</v>
      </c>
      <c r="ALR1" s="4" t="s">
        <v>6005</v>
      </c>
      <c r="ALS1" s="4" t="s">
        <v>6006</v>
      </c>
      <c r="ALT1" s="4" t="s">
        <v>6007</v>
      </c>
      <c r="ALU1" s="4" t="s">
        <v>6008</v>
      </c>
      <c r="ALV1" s="4" t="s">
        <v>6009</v>
      </c>
      <c r="ALW1" s="4" t="s">
        <v>6010</v>
      </c>
      <c r="ALX1" s="4" t="s">
        <v>6011</v>
      </c>
      <c r="ALY1" s="4" t="s">
        <v>6012</v>
      </c>
      <c r="ALZ1" s="4" t="s">
        <v>6013</v>
      </c>
      <c r="AMA1" s="4" t="s">
        <v>6014</v>
      </c>
      <c r="AMB1" s="4" t="s">
        <v>6015</v>
      </c>
      <c r="AMC1" s="4" t="s">
        <v>6016</v>
      </c>
      <c r="AMD1" s="4" t="s">
        <v>6017</v>
      </c>
      <c r="AME1" s="4" t="s">
        <v>6018</v>
      </c>
      <c r="AMF1" s="4" t="s">
        <v>6019</v>
      </c>
      <c r="AMG1" s="4" t="s">
        <v>6020</v>
      </c>
      <c r="AMH1" s="4" t="s">
        <v>6021</v>
      </c>
      <c r="AMI1" s="4" t="s">
        <v>6022</v>
      </c>
      <c r="AMJ1" s="4" t="s">
        <v>6023</v>
      </c>
      <c r="AMK1" s="4" t="s">
        <v>6024</v>
      </c>
      <c r="AML1" s="4" t="s">
        <v>6025</v>
      </c>
      <c r="AMM1" s="4" t="s">
        <v>6026</v>
      </c>
      <c r="AMN1" s="4" t="s">
        <v>6027</v>
      </c>
      <c r="AMO1" s="4" t="s">
        <v>6028</v>
      </c>
      <c r="AMP1" s="4" t="s">
        <v>6029</v>
      </c>
      <c r="AMQ1" s="4" t="s">
        <v>6030</v>
      </c>
      <c r="AMR1" s="4" t="s">
        <v>6031</v>
      </c>
      <c r="AMS1" s="4" t="s">
        <v>6032</v>
      </c>
      <c r="AMT1" s="4" t="s">
        <v>6033</v>
      </c>
      <c r="AMU1" s="4" t="s">
        <v>6034</v>
      </c>
      <c r="AMV1" s="4" t="s">
        <v>6035</v>
      </c>
      <c r="AMW1" s="4" t="s">
        <v>6036</v>
      </c>
      <c r="AMX1" s="4" t="s">
        <v>6037</v>
      </c>
      <c r="AMY1" s="4" t="s">
        <v>6038</v>
      </c>
      <c r="AMZ1" s="4" t="s">
        <v>6039</v>
      </c>
      <c r="ANA1" s="4" t="s">
        <v>6040</v>
      </c>
      <c r="ANB1" s="4" t="s">
        <v>6041</v>
      </c>
      <c r="ANC1" s="4" t="s">
        <v>6042</v>
      </c>
      <c r="AND1" s="4" t="s">
        <v>6043</v>
      </c>
      <c r="ANE1" s="4" t="s">
        <v>6044</v>
      </c>
      <c r="ANF1" s="4" t="s">
        <v>6045</v>
      </c>
      <c r="ANG1" s="4" t="s">
        <v>6046</v>
      </c>
      <c r="ANH1" s="4" t="s">
        <v>6047</v>
      </c>
      <c r="ANI1" s="4" t="s">
        <v>6048</v>
      </c>
      <c r="ANJ1" s="4" t="s">
        <v>6049</v>
      </c>
      <c r="ANK1" s="4" t="s">
        <v>6050</v>
      </c>
      <c r="ANL1" s="4" t="s">
        <v>6051</v>
      </c>
      <c r="ANM1" s="4" t="s">
        <v>6052</v>
      </c>
      <c r="ANN1" s="4" t="s">
        <v>6053</v>
      </c>
      <c r="ANO1" s="4" t="s">
        <v>6054</v>
      </c>
      <c r="ANP1" s="4" t="s">
        <v>6055</v>
      </c>
      <c r="ANQ1" s="4" t="s">
        <v>6056</v>
      </c>
      <c r="ANR1" s="4" t="s">
        <v>6057</v>
      </c>
      <c r="ANS1" s="4" t="s">
        <v>6058</v>
      </c>
      <c r="ANT1" s="4" t="s">
        <v>6059</v>
      </c>
      <c r="ANU1" s="4" t="s">
        <v>6060</v>
      </c>
      <c r="ANV1" s="4" t="s">
        <v>6061</v>
      </c>
      <c r="ANW1" s="4" t="s">
        <v>6062</v>
      </c>
      <c r="ANX1" s="4" t="s">
        <v>6063</v>
      </c>
      <c r="ANY1" s="4" t="s">
        <v>6064</v>
      </c>
      <c r="ANZ1" s="4" t="s">
        <v>6065</v>
      </c>
      <c r="AOA1" s="4" t="s">
        <v>6066</v>
      </c>
      <c r="AOB1" s="4" t="s">
        <v>6067</v>
      </c>
      <c r="AOC1" s="4" t="s">
        <v>6068</v>
      </c>
      <c r="AOD1" s="4" t="s">
        <v>6069</v>
      </c>
      <c r="AOE1" s="4" t="s">
        <v>6070</v>
      </c>
      <c r="AOF1" s="4" t="s">
        <v>6071</v>
      </c>
      <c r="AOG1" s="4" t="s">
        <v>6072</v>
      </c>
      <c r="AOH1" s="4" t="s">
        <v>6073</v>
      </c>
      <c r="AOI1" s="4" t="s">
        <v>6074</v>
      </c>
      <c r="AOJ1" s="4" t="s">
        <v>6075</v>
      </c>
      <c r="AOK1" s="4" t="s">
        <v>6076</v>
      </c>
      <c r="AOL1" s="4" t="s">
        <v>6077</v>
      </c>
      <c r="AOM1" s="4" t="s">
        <v>6078</v>
      </c>
      <c r="AON1" s="4" t="s">
        <v>6079</v>
      </c>
      <c r="AOO1" s="4" t="s">
        <v>6080</v>
      </c>
      <c r="AOP1" s="4" t="s">
        <v>6081</v>
      </c>
      <c r="AOQ1" s="4" t="s">
        <v>6082</v>
      </c>
      <c r="AOR1" s="4" t="s">
        <v>6083</v>
      </c>
      <c r="AOS1" s="4" t="s">
        <v>6084</v>
      </c>
      <c r="AOT1" s="4" t="s">
        <v>6085</v>
      </c>
      <c r="AOU1" s="4" t="s">
        <v>6086</v>
      </c>
      <c r="AOV1" s="4" t="s">
        <v>6087</v>
      </c>
      <c r="AOW1" s="4" t="s">
        <v>6088</v>
      </c>
      <c r="AOX1" s="4" t="s">
        <v>6089</v>
      </c>
      <c r="AOY1" s="4" t="s">
        <v>6090</v>
      </c>
      <c r="AOZ1" s="4" t="s">
        <v>6091</v>
      </c>
      <c r="APA1" s="4" t="s">
        <v>6092</v>
      </c>
      <c r="APB1" s="4" t="s">
        <v>6093</v>
      </c>
      <c r="APC1" s="4" t="s">
        <v>6094</v>
      </c>
      <c r="APD1" s="4" t="s">
        <v>6095</v>
      </c>
      <c r="APE1" s="4" t="s">
        <v>6096</v>
      </c>
      <c r="APF1" s="4" t="s">
        <v>6097</v>
      </c>
      <c r="APG1" s="4" t="s">
        <v>6098</v>
      </c>
      <c r="APH1" s="4" t="s">
        <v>6099</v>
      </c>
      <c r="API1" s="4" t="s">
        <v>6100</v>
      </c>
      <c r="APJ1" s="4" t="s">
        <v>6101</v>
      </c>
      <c r="APK1" s="4" t="s">
        <v>6102</v>
      </c>
      <c r="APL1" s="4" t="s">
        <v>6103</v>
      </c>
      <c r="APM1" s="4" t="s">
        <v>6104</v>
      </c>
      <c r="APN1" s="4" t="s">
        <v>6105</v>
      </c>
      <c r="APO1" s="4" t="s">
        <v>6106</v>
      </c>
      <c r="APP1" s="4" t="s">
        <v>6107</v>
      </c>
      <c r="APQ1" s="4" t="s">
        <v>6108</v>
      </c>
      <c r="APR1" s="4" t="s">
        <v>6109</v>
      </c>
      <c r="APS1" s="4" t="s">
        <v>6110</v>
      </c>
      <c r="APT1" s="4" t="s">
        <v>6111</v>
      </c>
      <c r="APU1" s="4" t="s">
        <v>6112</v>
      </c>
      <c r="APV1" s="4" t="s">
        <v>6113</v>
      </c>
      <c r="APW1" s="4" t="s">
        <v>6114</v>
      </c>
      <c r="APX1" s="4" t="s">
        <v>6115</v>
      </c>
      <c r="APY1" s="4" t="s">
        <v>6116</v>
      </c>
      <c r="APZ1" s="4" t="s">
        <v>6117</v>
      </c>
      <c r="AQA1" s="4" t="s">
        <v>6118</v>
      </c>
      <c r="AQB1" s="4" t="s">
        <v>6119</v>
      </c>
      <c r="AQC1" s="4" t="s">
        <v>6120</v>
      </c>
      <c r="AQD1" s="4" t="s">
        <v>6121</v>
      </c>
      <c r="AQE1" s="4" t="s">
        <v>6122</v>
      </c>
      <c r="AQF1" s="4" t="s">
        <v>6123</v>
      </c>
      <c r="AQG1" s="4" t="s">
        <v>6124</v>
      </c>
      <c r="AQH1" s="4" t="s">
        <v>6125</v>
      </c>
      <c r="AQI1" s="4" t="s">
        <v>6126</v>
      </c>
      <c r="AQJ1" s="4" t="s">
        <v>6127</v>
      </c>
      <c r="AQK1" s="4" t="s">
        <v>6128</v>
      </c>
      <c r="AQL1" s="4" t="s">
        <v>6129</v>
      </c>
      <c r="AQM1" s="4" t="s">
        <v>6130</v>
      </c>
      <c r="AQN1" s="4" t="s">
        <v>6131</v>
      </c>
      <c r="AQO1" s="4" t="s">
        <v>6132</v>
      </c>
      <c r="AQP1" s="4" t="s">
        <v>6133</v>
      </c>
      <c r="AQQ1" s="4" t="s">
        <v>6134</v>
      </c>
      <c r="AQR1" s="4" t="s">
        <v>6135</v>
      </c>
      <c r="AQS1" s="4" t="s">
        <v>6136</v>
      </c>
      <c r="AQT1" s="4" t="s">
        <v>6137</v>
      </c>
      <c r="AQU1" s="4" t="s">
        <v>6138</v>
      </c>
      <c r="AQV1" s="4" t="s">
        <v>6139</v>
      </c>
      <c r="AQW1" s="4" t="s">
        <v>6140</v>
      </c>
      <c r="AQX1" s="4" t="s">
        <v>6141</v>
      </c>
      <c r="AQY1" s="4" t="s">
        <v>6142</v>
      </c>
      <c r="AQZ1" s="4" t="s">
        <v>6143</v>
      </c>
      <c r="ARA1" s="4" t="s">
        <v>6144</v>
      </c>
      <c r="ARB1" s="4" t="s">
        <v>6145</v>
      </c>
      <c r="ARC1" s="4" t="s">
        <v>6146</v>
      </c>
      <c r="ARD1" s="4" t="s">
        <v>6147</v>
      </c>
      <c r="ARE1" s="4" t="s">
        <v>6148</v>
      </c>
      <c r="ARF1" s="4" t="s">
        <v>6149</v>
      </c>
      <c r="ARG1" s="4" t="s">
        <v>6150</v>
      </c>
      <c r="ARH1" s="4" t="s">
        <v>6151</v>
      </c>
      <c r="ARI1" s="4" t="s">
        <v>6152</v>
      </c>
      <c r="ARJ1" s="4" t="s">
        <v>6153</v>
      </c>
      <c r="ARK1" s="4" t="s">
        <v>6154</v>
      </c>
      <c r="ARL1" s="4" t="s">
        <v>6155</v>
      </c>
      <c r="ARM1" s="4" t="s">
        <v>6156</v>
      </c>
      <c r="ARN1" s="4" t="s">
        <v>6157</v>
      </c>
      <c r="ARO1" s="4" t="s">
        <v>6158</v>
      </c>
      <c r="ARP1" s="4" t="s">
        <v>6159</v>
      </c>
      <c r="ARQ1" s="4" t="s">
        <v>6160</v>
      </c>
      <c r="ARR1" s="4" t="s">
        <v>6161</v>
      </c>
      <c r="ARS1" s="4" t="s">
        <v>6162</v>
      </c>
      <c r="ART1" s="4" t="s">
        <v>6163</v>
      </c>
      <c r="ARU1" s="4" t="s">
        <v>6164</v>
      </c>
      <c r="ARV1" s="4" t="s">
        <v>6165</v>
      </c>
      <c r="ARW1" s="4" t="s">
        <v>6166</v>
      </c>
      <c r="ARX1" s="4" t="s">
        <v>6167</v>
      </c>
      <c r="ARY1" s="4" t="s">
        <v>6168</v>
      </c>
      <c r="ARZ1" s="4" t="s">
        <v>6169</v>
      </c>
      <c r="ASA1" s="4" t="s">
        <v>6170</v>
      </c>
      <c r="ASB1" s="4" t="s">
        <v>6171</v>
      </c>
      <c r="ASC1" s="4" t="s">
        <v>6172</v>
      </c>
      <c r="ASD1" s="4" t="s">
        <v>6173</v>
      </c>
      <c r="ASE1" s="4" t="s">
        <v>6174</v>
      </c>
      <c r="ASF1" s="4" t="s">
        <v>6175</v>
      </c>
      <c r="ASG1" s="4" t="s">
        <v>6176</v>
      </c>
      <c r="ASH1" s="4" t="s">
        <v>6177</v>
      </c>
      <c r="ASI1" s="4" t="s">
        <v>6178</v>
      </c>
      <c r="ASJ1" s="4" t="s">
        <v>6179</v>
      </c>
      <c r="ASK1" s="4" t="s">
        <v>6180</v>
      </c>
      <c r="ASL1" s="4" t="s">
        <v>6181</v>
      </c>
      <c r="ASM1" s="4" t="s">
        <v>6182</v>
      </c>
      <c r="ASN1" s="4" t="s">
        <v>6183</v>
      </c>
      <c r="ASO1" s="4" t="s">
        <v>6184</v>
      </c>
      <c r="ASP1" s="4" t="s">
        <v>6185</v>
      </c>
      <c r="ASQ1" s="4" t="s">
        <v>6186</v>
      </c>
      <c r="ASR1" s="4" t="s">
        <v>6187</v>
      </c>
      <c r="ASS1" s="4" t="s">
        <v>6188</v>
      </c>
      <c r="AST1" s="4" t="s">
        <v>6189</v>
      </c>
      <c r="ASU1" s="4" t="s">
        <v>6190</v>
      </c>
      <c r="ASV1" s="4" t="s">
        <v>6191</v>
      </c>
      <c r="ASW1" s="4" t="s">
        <v>6192</v>
      </c>
      <c r="ASX1" s="4" t="s">
        <v>6193</v>
      </c>
      <c r="ASY1" s="4" t="s">
        <v>6194</v>
      </c>
      <c r="ASZ1" s="4" t="s">
        <v>6195</v>
      </c>
      <c r="ATA1" s="4" t="s">
        <v>6196</v>
      </c>
      <c r="ATB1" s="4" t="s">
        <v>6197</v>
      </c>
      <c r="ATC1" s="4" t="s">
        <v>6198</v>
      </c>
      <c r="ATD1" s="4" t="s">
        <v>6199</v>
      </c>
      <c r="ATE1" s="4" t="s">
        <v>6200</v>
      </c>
      <c r="ATF1" s="4" t="s">
        <v>6201</v>
      </c>
      <c r="ATG1" s="4" t="s">
        <v>6202</v>
      </c>
      <c r="ATH1" s="4" t="s">
        <v>6203</v>
      </c>
      <c r="ATI1" s="4" t="s">
        <v>6204</v>
      </c>
      <c r="ATJ1" s="4" t="s">
        <v>6205</v>
      </c>
      <c r="ATK1" s="4" t="s">
        <v>6206</v>
      </c>
      <c r="ATL1" s="4" t="s">
        <v>6207</v>
      </c>
      <c r="ATM1" s="4" t="s">
        <v>6208</v>
      </c>
      <c r="ATN1" s="4" t="s">
        <v>6209</v>
      </c>
      <c r="ATO1" s="4" t="s">
        <v>6210</v>
      </c>
      <c r="ATP1" s="4" t="s">
        <v>6211</v>
      </c>
      <c r="ATQ1" s="4" t="s">
        <v>6212</v>
      </c>
      <c r="ATR1" s="4" t="s">
        <v>6213</v>
      </c>
      <c r="ATS1" s="4" t="s">
        <v>6214</v>
      </c>
      <c r="ATT1" s="4" t="s">
        <v>6215</v>
      </c>
      <c r="ATU1" s="4" t="s">
        <v>6216</v>
      </c>
      <c r="ATV1" s="4" t="s">
        <v>6217</v>
      </c>
      <c r="ATW1" s="4" t="s">
        <v>6218</v>
      </c>
      <c r="ATX1" s="4" t="s">
        <v>6219</v>
      </c>
      <c r="ATY1" s="4" t="s">
        <v>6220</v>
      </c>
      <c r="ATZ1" s="4" t="s">
        <v>6221</v>
      </c>
      <c r="AUA1" s="4" t="s">
        <v>6222</v>
      </c>
      <c r="AUB1" s="4" t="s">
        <v>6223</v>
      </c>
      <c r="AUC1" s="4" t="s">
        <v>6224</v>
      </c>
      <c r="AUD1" s="4" t="s">
        <v>6225</v>
      </c>
      <c r="AUE1" s="4" t="s">
        <v>6226</v>
      </c>
      <c r="AUF1" s="4" t="s">
        <v>6227</v>
      </c>
      <c r="AUG1" s="4" t="s">
        <v>6228</v>
      </c>
      <c r="AUH1" s="4" t="s">
        <v>6229</v>
      </c>
      <c r="AUI1" s="4" t="s">
        <v>6230</v>
      </c>
      <c r="AUJ1" s="4" t="s">
        <v>6231</v>
      </c>
      <c r="AUK1" s="4" t="s">
        <v>6232</v>
      </c>
      <c r="AUL1" s="4" t="s">
        <v>6233</v>
      </c>
      <c r="AUM1" s="4" t="s">
        <v>6234</v>
      </c>
      <c r="AUN1" s="4" t="s">
        <v>6235</v>
      </c>
      <c r="AUO1" s="4" t="s">
        <v>6236</v>
      </c>
      <c r="AUP1" s="4" t="s">
        <v>6237</v>
      </c>
      <c r="AUQ1" s="4" t="s">
        <v>6238</v>
      </c>
      <c r="AUR1" s="4" t="s">
        <v>6239</v>
      </c>
      <c r="AUS1" s="4" t="s">
        <v>6240</v>
      </c>
      <c r="AUT1" s="4" t="s">
        <v>6241</v>
      </c>
      <c r="AUU1" s="4" t="s">
        <v>6242</v>
      </c>
      <c r="AUV1" s="4" t="s">
        <v>6243</v>
      </c>
      <c r="AUW1" s="4" t="s">
        <v>6244</v>
      </c>
      <c r="AUX1" s="4" t="s">
        <v>6245</v>
      </c>
      <c r="AUY1" s="4" t="s">
        <v>6246</v>
      </c>
      <c r="AUZ1" s="4" t="s">
        <v>6247</v>
      </c>
      <c r="AVA1" s="4" t="s">
        <v>6248</v>
      </c>
      <c r="AVB1" s="4" t="s">
        <v>6249</v>
      </c>
      <c r="AVC1" s="4" t="s">
        <v>6250</v>
      </c>
      <c r="AVD1" s="4" t="s">
        <v>6251</v>
      </c>
      <c r="AVE1" s="4" t="s">
        <v>6252</v>
      </c>
      <c r="AVF1" s="4" t="s">
        <v>6253</v>
      </c>
      <c r="AVG1" s="4" t="s">
        <v>6254</v>
      </c>
      <c r="AVH1" s="4" t="s">
        <v>6255</v>
      </c>
      <c r="AVI1" s="4" t="s">
        <v>6256</v>
      </c>
      <c r="AVJ1" s="4" t="s">
        <v>6257</v>
      </c>
      <c r="AVK1" s="4" t="s">
        <v>6258</v>
      </c>
      <c r="AVL1" s="4" t="s">
        <v>6259</v>
      </c>
      <c r="AVM1" s="4" t="s">
        <v>6260</v>
      </c>
      <c r="AVN1" s="4" t="s">
        <v>6261</v>
      </c>
      <c r="AVO1" s="4" t="s">
        <v>6262</v>
      </c>
      <c r="AVP1" s="4" t="s">
        <v>6263</v>
      </c>
      <c r="AVQ1" s="4" t="s">
        <v>6264</v>
      </c>
      <c r="AVR1" s="4" t="s">
        <v>6265</v>
      </c>
      <c r="AVS1" s="4" t="s">
        <v>6266</v>
      </c>
      <c r="AVT1" s="4" t="s">
        <v>6267</v>
      </c>
      <c r="AVU1" s="4" t="s">
        <v>6268</v>
      </c>
      <c r="AVV1" s="4" t="s">
        <v>6269</v>
      </c>
      <c r="AVW1" s="4" t="s">
        <v>6270</v>
      </c>
      <c r="AVX1" s="4" t="s">
        <v>6271</v>
      </c>
      <c r="AVY1" s="4" t="s">
        <v>6272</v>
      </c>
      <c r="AVZ1" s="4" t="s">
        <v>6273</v>
      </c>
      <c r="AWA1" s="4" t="s">
        <v>6274</v>
      </c>
      <c r="AWB1" s="4" t="s">
        <v>6275</v>
      </c>
      <c r="AWC1" s="4" t="s">
        <v>6276</v>
      </c>
      <c r="AWD1" s="4" t="s">
        <v>6277</v>
      </c>
      <c r="AWE1" s="4" t="s">
        <v>6278</v>
      </c>
      <c r="AWF1" s="4" t="s">
        <v>6279</v>
      </c>
      <c r="AWG1" s="4" t="s">
        <v>6280</v>
      </c>
      <c r="AWH1" s="4" t="s">
        <v>6281</v>
      </c>
      <c r="AWI1" s="4" t="s">
        <v>6282</v>
      </c>
      <c r="AWJ1" s="4" t="s">
        <v>6283</v>
      </c>
      <c r="AWK1" s="4" t="s">
        <v>6284</v>
      </c>
      <c r="AWL1" s="4" t="s">
        <v>6285</v>
      </c>
      <c r="AWM1" s="4" t="s">
        <v>6286</v>
      </c>
      <c r="AWN1" s="4" t="s">
        <v>6287</v>
      </c>
      <c r="AWO1" s="4" t="s">
        <v>6288</v>
      </c>
      <c r="AWP1" s="4" t="s">
        <v>6289</v>
      </c>
      <c r="AWQ1" s="4" t="s">
        <v>6290</v>
      </c>
      <c r="AWR1" s="4" t="s">
        <v>6291</v>
      </c>
      <c r="AWS1" s="4" t="s">
        <v>6292</v>
      </c>
      <c r="AWT1" s="4" t="s">
        <v>6293</v>
      </c>
      <c r="AWU1" s="4" t="s">
        <v>6294</v>
      </c>
      <c r="AWV1" s="4" t="s">
        <v>6295</v>
      </c>
      <c r="AWW1" s="4" t="s">
        <v>6296</v>
      </c>
      <c r="AWX1" s="4" t="s">
        <v>6297</v>
      </c>
      <c r="AWY1" s="4" t="s">
        <v>6298</v>
      </c>
      <c r="AWZ1" s="4" t="s">
        <v>6299</v>
      </c>
      <c r="AXA1" s="4" t="s">
        <v>6300</v>
      </c>
      <c r="AXB1" s="4" t="s">
        <v>6301</v>
      </c>
      <c r="AXC1" s="4" t="s">
        <v>6302</v>
      </c>
      <c r="AXD1" s="4" t="s">
        <v>6303</v>
      </c>
      <c r="AXE1" s="4" t="s">
        <v>6304</v>
      </c>
      <c r="AXF1" s="4" t="s">
        <v>6305</v>
      </c>
      <c r="AXG1" s="4" t="s">
        <v>6306</v>
      </c>
      <c r="AXH1" s="4" t="s">
        <v>6307</v>
      </c>
      <c r="AXI1" s="4" t="s">
        <v>6308</v>
      </c>
      <c r="AXJ1" s="4" t="s">
        <v>6309</v>
      </c>
      <c r="AXK1" s="4" t="s">
        <v>6310</v>
      </c>
      <c r="AXL1" s="4" t="s">
        <v>6311</v>
      </c>
      <c r="AXM1" s="4" t="s">
        <v>6312</v>
      </c>
      <c r="AXN1" s="4" t="s">
        <v>6313</v>
      </c>
      <c r="AXO1" s="4" t="s">
        <v>6314</v>
      </c>
      <c r="AXP1" s="4" t="s">
        <v>6315</v>
      </c>
      <c r="AXQ1" s="4" t="s">
        <v>6316</v>
      </c>
      <c r="AXR1" s="4" t="s">
        <v>6317</v>
      </c>
      <c r="AXS1" s="4" t="s">
        <v>6318</v>
      </c>
      <c r="AXT1" s="4" t="s">
        <v>6319</v>
      </c>
      <c r="AXU1" s="4" t="s">
        <v>6320</v>
      </c>
      <c r="AXV1" s="4" t="s">
        <v>6321</v>
      </c>
      <c r="AXW1" s="4" t="s">
        <v>6322</v>
      </c>
      <c r="AXX1" s="4" t="s">
        <v>6323</v>
      </c>
      <c r="AXY1" s="4" t="s">
        <v>6324</v>
      </c>
      <c r="AXZ1" s="4" t="s">
        <v>6325</v>
      </c>
      <c r="AYA1" s="4" t="s">
        <v>6326</v>
      </c>
      <c r="AYB1" s="4" t="s">
        <v>6327</v>
      </c>
      <c r="AYC1" s="4" t="s">
        <v>6328</v>
      </c>
      <c r="AYD1" s="4" t="s">
        <v>6329</v>
      </c>
      <c r="AYE1" s="4" t="s">
        <v>6330</v>
      </c>
      <c r="AYF1" s="4" t="s">
        <v>6331</v>
      </c>
      <c r="AYG1" s="4" t="s">
        <v>6332</v>
      </c>
      <c r="AYH1" s="4" t="s">
        <v>6333</v>
      </c>
      <c r="AYI1" s="4" t="s">
        <v>6334</v>
      </c>
      <c r="AYJ1" s="4" t="s">
        <v>6335</v>
      </c>
      <c r="AYK1" s="4" t="s">
        <v>6336</v>
      </c>
      <c r="AYL1" s="4" t="s">
        <v>6337</v>
      </c>
      <c r="AYM1" s="4" t="s">
        <v>6338</v>
      </c>
      <c r="AYN1" s="4" t="s">
        <v>6339</v>
      </c>
      <c r="AYO1" s="4" t="s">
        <v>6340</v>
      </c>
      <c r="AYP1" s="4" t="s">
        <v>6341</v>
      </c>
      <c r="AYQ1" s="4" t="s">
        <v>6342</v>
      </c>
      <c r="AYR1" s="4" t="s">
        <v>6343</v>
      </c>
      <c r="AYS1" s="4" t="s">
        <v>6344</v>
      </c>
      <c r="AYT1" s="4" t="s">
        <v>6345</v>
      </c>
      <c r="AYU1" s="4" t="s">
        <v>6346</v>
      </c>
      <c r="AYV1" s="4" t="s">
        <v>6347</v>
      </c>
      <c r="AYW1" s="4" t="s">
        <v>6348</v>
      </c>
      <c r="AYX1" s="4" t="s">
        <v>6349</v>
      </c>
      <c r="AYY1" s="4" t="s">
        <v>6350</v>
      </c>
      <c r="AYZ1" s="4" t="s">
        <v>6351</v>
      </c>
      <c r="AZA1" s="4" t="s">
        <v>6352</v>
      </c>
      <c r="AZB1" s="4" t="s">
        <v>6353</v>
      </c>
      <c r="AZC1" s="4" t="s">
        <v>6354</v>
      </c>
      <c r="AZD1" s="4" t="s">
        <v>6355</v>
      </c>
      <c r="AZE1" s="4" t="s">
        <v>6356</v>
      </c>
      <c r="AZF1" s="4" t="s">
        <v>6357</v>
      </c>
      <c r="AZG1" s="4" t="s">
        <v>6358</v>
      </c>
      <c r="AZH1" s="4" t="s">
        <v>6359</v>
      </c>
      <c r="AZI1" s="4" t="s">
        <v>6360</v>
      </c>
      <c r="AZJ1" s="4" t="s">
        <v>6361</v>
      </c>
      <c r="AZK1" s="4" t="s">
        <v>6362</v>
      </c>
      <c r="AZL1" s="4" t="s">
        <v>6363</v>
      </c>
      <c r="AZM1" s="4" t="s">
        <v>6364</v>
      </c>
      <c r="AZN1" s="4" t="s">
        <v>6365</v>
      </c>
      <c r="AZO1" s="4" t="s">
        <v>6366</v>
      </c>
      <c r="AZP1" s="4" t="s">
        <v>6367</v>
      </c>
      <c r="AZQ1" s="4" t="s">
        <v>6368</v>
      </c>
      <c r="AZR1" s="4" t="s">
        <v>6369</v>
      </c>
      <c r="AZS1" s="4" t="s">
        <v>6370</v>
      </c>
      <c r="AZT1" s="4" t="s">
        <v>6371</v>
      </c>
      <c r="AZU1" s="4" t="s">
        <v>6372</v>
      </c>
      <c r="AZV1" s="4" t="s">
        <v>6373</v>
      </c>
      <c r="AZW1" s="4" t="s">
        <v>6374</v>
      </c>
      <c r="AZX1" s="4" t="s">
        <v>6375</v>
      </c>
      <c r="AZY1" s="4" t="s">
        <v>6376</v>
      </c>
      <c r="AZZ1" s="4" t="s">
        <v>6377</v>
      </c>
      <c r="BAA1" s="4" t="s">
        <v>6378</v>
      </c>
      <c r="BAB1" s="4" t="s">
        <v>6379</v>
      </c>
      <c r="BAC1" s="4" t="s">
        <v>6380</v>
      </c>
      <c r="BAD1" s="4" t="s">
        <v>6381</v>
      </c>
      <c r="BAE1" s="4" t="s">
        <v>6382</v>
      </c>
      <c r="BAF1" s="4" t="s">
        <v>6383</v>
      </c>
      <c r="BAG1" s="4" t="s">
        <v>6384</v>
      </c>
      <c r="BAH1" s="4" t="s">
        <v>6385</v>
      </c>
      <c r="BAI1" s="4" t="s">
        <v>6386</v>
      </c>
      <c r="BAJ1" s="4" t="s">
        <v>6387</v>
      </c>
      <c r="BAK1" s="4" t="s">
        <v>6388</v>
      </c>
      <c r="BAL1" s="4" t="s">
        <v>6389</v>
      </c>
      <c r="BAM1" s="4" t="s">
        <v>6390</v>
      </c>
      <c r="BAN1" s="4" t="s">
        <v>6391</v>
      </c>
      <c r="BAO1" s="4" t="s">
        <v>6392</v>
      </c>
      <c r="BAP1" s="4" t="s">
        <v>6393</v>
      </c>
      <c r="BAQ1" s="4" t="s">
        <v>6394</v>
      </c>
      <c r="BAR1" s="4" t="s">
        <v>6395</v>
      </c>
      <c r="BAS1" s="4" t="s">
        <v>6396</v>
      </c>
      <c r="BAT1" s="4" t="s">
        <v>6397</v>
      </c>
      <c r="BAU1" s="4" t="s">
        <v>6398</v>
      </c>
      <c r="BAV1" s="4" t="s">
        <v>6399</v>
      </c>
      <c r="BAW1" s="4" t="s">
        <v>6400</v>
      </c>
      <c r="BAX1" s="4" t="s">
        <v>6401</v>
      </c>
      <c r="BAY1" s="4" t="s">
        <v>6402</v>
      </c>
      <c r="BAZ1" s="4" t="s">
        <v>6403</v>
      </c>
      <c r="BBA1" s="4" t="s">
        <v>6404</v>
      </c>
      <c r="BBB1" s="4" t="s">
        <v>6405</v>
      </c>
      <c r="BBC1" s="4" t="s">
        <v>6406</v>
      </c>
      <c r="BBD1" s="4" t="s">
        <v>6407</v>
      </c>
      <c r="BBE1" s="4" t="s">
        <v>6408</v>
      </c>
      <c r="BBF1" s="4" t="s">
        <v>6409</v>
      </c>
      <c r="BBG1" s="4" t="s">
        <v>6410</v>
      </c>
      <c r="BBH1" s="4" t="s">
        <v>6411</v>
      </c>
      <c r="BBI1" s="4" t="s">
        <v>6412</v>
      </c>
      <c r="BBJ1" s="4" t="s">
        <v>6413</v>
      </c>
      <c r="BBK1" s="4" t="s">
        <v>6414</v>
      </c>
      <c r="BBL1" s="4" t="s">
        <v>6415</v>
      </c>
      <c r="BBM1" s="4" t="s">
        <v>6416</v>
      </c>
      <c r="BBN1" s="4" t="s">
        <v>6417</v>
      </c>
      <c r="BBO1" s="4" t="s">
        <v>6418</v>
      </c>
      <c r="BBP1" s="4" t="s">
        <v>6419</v>
      </c>
      <c r="BBQ1" s="4" t="s">
        <v>6420</v>
      </c>
      <c r="BBR1" s="4" t="s">
        <v>6421</v>
      </c>
      <c r="BBS1" s="4" t="s">
        <v>6422</v>
      </c>
      <c r="BBT1" s="4" t="s">
        <v>6423</v>
      </c>
      <c r="BBU1" s="4" t="s">
        <v>6424</v>
      </c>
      <c r="BBV1" s="4" t="s">
        <v>6425</v>
      </c>
      <c r="BBW1" s="4" t="s">
        <v>6426</v>
      </c>
      <c r="BBX1" s="4" t="s">
        <v>6427</v>
      </c>
      <c r="BBY1" s="4" t="s">
        <v>6428</v>
      </c>
      <c r="BBZ1" s="4" t="s">
        <v>6429</v>
      </c>
      <c r="BCA1" s="4" t="s">
        <v>6430</v>
      </c>
      <c r="BCB1" s="4" t="s">
        <v>6431</v>
      </c>
      <c r="BCC1" s="4" t="s">
        <v>6432</v>
      </c>
      <c r="BCD1" s="4" t="s">
        <v>6433</v>
      </c>
      <c r="BCE1" s="4" t="s">
        <v>6434</v>
      </c>
      <c r="BCF1" s="4" t="s">
        <v>6435</v>
      </c>
      <c r="BCG1" s="4" t="s">
        <v>6436</v>
      </c>
      <c r="BCH1" s="4" t="s">
        <v>6437</v>
      </c>
      <c r="BCI1" s="4" t="s">
        <v>6438</v>
      </c>
      <c r="BCJ1" s="4" t="s">
        <v>6439</v>
      </c>
      <c r="BCK1" s="4" t="s">
        <v>6440</v>
      </c>
      <c r="BCL1" s="4" t="s">
        <v>6441</v>
      </c>
      <c r="BCM1" s="4" t="s">
        <v>6442</v>
      </c>
      <c r="BCN1" s="4" t="s">
        <v>6443</v>
      </c>
      <c r="BCO1" s="4" t="s">
        <v>6444</v>
      </c>
      <c r="BCP1" s="4" t="s">
        <v>6445</v>
      </c>
      <c r="BCQ1" s="4" t="s">
        <v>6446</v>
      </c>
      <c r="BCR1" s="4" t="s">
        <v>6447</v>
      </c>
      <c r="BCS1" s="4" t="s">
        <v>6448</v>
      </c>
      <c r="BCT1" s="4" t="s">
        <v>6449</v>
      </c>
      <c r="BCU1" s="4" t="s">
        <v>6450</v>
      </c>
      <c r="BCV1" s="4" t="s">
        <v>6451</v>
      </c>
      <c r="BCW1" s="4" t="s">
        <v>6452</v>
      </c>
      <c r="BCX1" s="4" t="s">
        <v>6453</v>
      </c>
      <c r="BCY1" s="4" t="s">
        <v>6454</v>
      </c>
      <c r="BCZ1" s="4" t="s">
        <v>6455</v>
      </c>
      <c r="BDA1" s="4" t="s">
        <v>6456</v>
      </c>
      <c r="BDB1" s="4" t="s">
        <v>6457</v>
      </c>
      <c r="BDC1" s="4" t="s">
        <v>6458</v>
      </c>
      <c r="BDD1" s="4" t="s">
        <v>6459</v>
      </c>
      <c r="BDE1" s="4" t="s">
        <v>6460</v>
      </c>
      <c r="BDF1" s="4" t="s">
        <v>6461</v>
      </c>
      <c r="BDG1" s="4" t="s">
        <v>6462</v>
      </c>
      <c r="BDH1" s="4" t="s">
        <v>6463</v>
      </c>
      <c r="BDI1" s="4" t="s">
        <v>6464</v>
      </c>
      <c r="BDJ1" s="4" t="s">
        <v>6465</v>
      </c>
      <c r="BDK1" s="4" t="s">
        <v>6466</v>
      </c>
      <c r="BDL1" s="4" t="s">
        <v>6467</v>
      </c>
      <c r="BDM1" s="4" t="s">
        <v>6468</v>
      </c>
      <c r="BDN1" s="4" t="s">
        <v>6469</v>
      </c>
      <c r="BDO1" s="4" t="s">
        <v>6470</v>
      </c>
      <c r="BDP1" s="4" t="s">
        <v>6471</v>
      </c>
      <c r="BDQ1" s="4" t="s">
        <v>6472</v>
      </c>
      <c r="BDR1" s="4" t="s">
        <v>6473</v>
      </c>
      <c r="BDS1" s="4" t="s">
        <v>6474</v>
      </c>
      <c r="BDT1" s="4" t="s">
        <v>6475</v>
      </c>
      <c r="BDU1" s="4" t="s">
        <v>6476</v>
      </c>
      <c r="BDV1" s="4" t="s">
        <v>6477</v>
      </c>
      <c r="BDW1" s="4" t="s">
        <v>6478</v>
      </c>
      <c r="BDX1" s="4" t="s">
        <v>6479</v>
      </c>
      <c r="BDY1" s="4" t="s">
        <v>6480</v>
      </c>
      <c r="BDZ1" s="4" t="s">
        <v>6481</v>
      </c>
      <c r="BEA1" s="4" t="s">
        <v>6482</v>
      </c>
      <c r="BEB1" s="4" t="s">
        <v>6483</v>
      </c>
      <c r="BEC1" s="4" t="s">
        <v>6484</v>
      </c>
      <c r="BED1" s="4" t="s">
        <v>6485</v>
      </c>
      <c r="BEE1" s="4" t="s">
        <v>6486</v>
      </c>
      <c r="BEF1" s="4" t="s">
        <v>6487</v>
      </c>
      <c r="BEG1" s="4" t="s">
        <v>6488</v>
      </c>
      <c r="BEH1" s="4" t="s">
        <v>6489</v>
      </c>
      <c r="BEI1" s="4" t="s">
        <v>6490</v>
      </c>
      <c r="BEJ1" s="4" t="s">
        <v>6491</v>
      </c>
      <c r="BEK1" s="4" t="s">
        <v>6492</v>
      </c>
      <c r="BEL1" s="4" t="s">
        <v>6493</v>
      </c>
      <c r="BEM1" s="4" t="s">
        <v>6494</v>
      </c>
      <c r="BEN1" s="4" t="s">
        <v>6495</v>
      </c>
      <c r="BEO1" s="4" t="s">
        <v>6496</v>
      </c>
      <c r="BEP1" s="4" t="s">
        <v>6497</v>
      </c>
      <c r="BEQ1" s="4" t="s">
        <v>6498</v>
      </c>
      <c r="BER1" s="4" t="s">
        <v>6499</v>
      </c>
      <c r="BES1" s="4" t="s">
        <v>6500</v>
      </c>
      <c r="BET1" s="4" t="s">
        <v>6501</v>
      </c>
      <c r="BEU1" s="4" t="s">
        <v>6502</v>
      </c>
      <c r="BEV1" s="4" t="s">
        <v>6503</v>
      </c>
      <c r="BEW1" s="4" t="s">
        <v>6504</v>
      </c>
      <c r="BEX1" s="4" t="s">
        <v>6505</v>
      </c>
      <c r="BEY1" s="4" t="s">
        <v>6506</v>
      </c>
      <c r="BEZ1" s="4" t="s">
        <v>6507</v>
      </c>
      <c r="BFA1" s="4" t="s">
        <v>6508</v>
      </c>
      <c r="BFB1" s="4" t="s">
        <v>6509</v>
      </c>
      <c r="BFC1" s="4" t="s">
        <v>6510</v>
      </c>
      <c r="BFD1" s="4" t="s">
        <v>6511</v>
      </c>
      <c r="BFE1" s="4" t="s">
        <v>6512</v>
      </c>
      <c r="BFF1" s="4" t="s">
        <v>6513</v>
      </c>
      <c r="BFG1" s="4" t="s">
        <v>6514</v>
      </c>
      <c r="BFH1" s="4" t="s">
        <v>6515</v>
      </c>
      <c r="BFI1" s="4" t="s">
        <v>6516</v>
      </c>
      <c r="BFJ1" s="4" t="s">
        <v>6517</v>
      </c>
      <c r="BFK1" s="4" t="s">
        <v>6518</v>
      </c>
      <c r="BFL1" s="4" t="s">
        <v>6519</v>
      </c>
      <c r="BFM1" s="4" t="s">
        <v>6520</v>
      </c>
      <c r="BFN1" s="4" t="s">
        <v>6521</v>
      </c>
      <c r="BFO1" s="4" t="s">
        <v>6522</v>
      </c>
      <c r="BFP1" s="4" t="s">
        <v>6523</v>
      </c>
      <c r="BFQ1" s="4" t="s">
        <v>6524</v>
      </c>
      <c r="BFR1" s="4" t="s">
        <v>6525</v>
      </c>
      <c r="BFS1" s="4" t="s">
        <v>6526</v>
      </c>
      <c r="BFT1" s="4" t="s">
        <v>6527</v>
      </c>
      <c r="BFU1" s="4" t="s">
        <v>6528</v>
      </c>
      <c r="BFV1" s="4" t="s">
        <v>6529</v>
      </c>
      <c r="BFW1" s="4" t="s">
        <v>6530</v>
      </c>
      <c r="BFX1" s="4" t="s">
        <v>6531</v>
      </c>
      <c r="BFY1" s="4" t="s">
        <v>6532</v>
      </c>
      <c r="BFZ1" s="4" t="s">
        <v>6533</v>
      </c>
      <c r="BGA1" s="4" t="s">
        <v>6534</v>
      </c>
      <c r="BGB1" s="4" t="s">
        <v>6535</v>
      </c>
      <c r="BGC1" s="4" t="s">
        <v>6536</v>
      </c>
      <c r="BGD1" s="4" t="s">
        <v>6537</v>
      </c>
      <c r="BGE1" s="4" t="s">
        <v>6538</v>
      </c>
      <c r="BGF1" s="4" t="s">
        <v>6539</v>
      </c>
      <c r="BGG1" s="4" t="s">
        <v>6540</v>
      </c>
      <c r="BGH1" s="4" t="s">
        <v>6541</v>
      </c>
      <c r="BGI1" s="4" t="s">
        <v>6542</v>
      </c>
      <c r="BGJ1" s="4" t="s">
        <v>6543</v>
      </c>
      <c r="BGK1" s="4" t="s">
        <v>6544</v>
      </c>
      <c r="BGL1" s="4" t="s">
        <v>6545</v>
      </c>
      <c r="BGM1" s="4" t="s">
        <v>6546</v>
      </c>
      <c r="BGN1" s="4" t="s">
        <v>6547</v>
      </c>
      <c r="BGO1" s="4" t="s">
        <v>6548</v>
      </c>
      <c r="BGP1" s="4" t="s">
        <v>6549</v>
      </c>
      <c r="BGQ1" s="4" t="s">
        <v>6550</v>
      </c>
      <c r="BGR1" s="4" t="s">
        <v>6551</v>
      </c>
      <c r="BGS1" s="4" t="s">
        <v>6552</v>
      </c>
      <c r="BGT1" s="4" t="s">
        <v>6553</v>
      </c>
      <c r="BGU1" s="4" t="s">
        <v>6554</v>
      </c>
      <c r="BGV1" s="4" t="s">
        <v>6555</v>
      </c>
      <c r="BGW1" s="4" t="s">
        <v>6556</v>
      </c>
      <c r="BGX1" s="4" t="s">
        <v>6557</v>
      </c>
      <c r="BGY1" s="4" t="s">
        <v>6558</v>
      </c>
      <c r="BGZ1" s="4" t="s">
        <v>6559</v>
      </c>
      <c r="BHA1" s="4" t="s">
        <v>6560</v>
      </c>
      <c r="BHB1" s="4" t="s">
        <v>6561</v>
      </c>
      <c r="BHC1" s="4" t="s">
        <v>6562</v>
      </c>
      <c r="BHD1" s="4" t="s">
        <v>6563</v>
      </c>
      <c r="BHE1" s="4" t="s">
        <v>6564</v>
      </c>
      <c r="BHF1" s="4" t="s">
        <v>6565</v>
      </c>
      <c r="BHG1" s="4" t="s">
        <v>6566</v>
      </c>
      <c r="BHH1" s="4" t="s">
        <v>6567</v>
      </c>
      <c r="BHI1" s="4" t="s">
        <v>6568</v>
      </c>
      <c r="BHJ1" s="4" t="s">
        <v>6569</v>
      </c>
      <c r="BHK1" s="4" t="s">
        <v>6570</v>
      </c>
      <c r="BHL1" s="4" t="s">
        <v>6571</v>
      </c>
      <c r="BHM1" s="4" t="s">
        <v>6572</v>
      </c>
      <c r="BHN1" s="4" t="s">
        <v>6573</v>
      </c>
      <c r="BHO1" s="4" t="s">
        <v>6574</v>
      </c>
      <c r="BHP1" s="4" t="s">
        <v>6575</v>
      </c>
      <c r="BHQ1" s="4" t="s">
        <v>6576</v>
      </c>
      <c r="BHR1" s="4" t="s">
        <v>6577</v>
      </c>
      <c r="BHS1" s="4" t="s">
        <v>6578</v>
      </c>
      <c r="BHT1" s="4" t="s">
        <v>6579</v>
      </c>
      <c r="BHU1" s="4" t="s">
        <v>6580</v>
      </c>
      <c r="BHV1" s="4" t="s">
        <v>6581</v>
      </c>
      <c r="BHW1" s="4" t="s">
        <v>6582</v>
      </c>
      <c r="BHX1" s="4" t="s">
        <v>6583</v>
      </c>
      <c r="BHY1" s="4" t="s">
        <v>6584</v>
      </c>
      <c r="BHZ1" s="4" t="s">
        <v>6585</v>
      </c>
      <c r="BIA1" s="4" t="s">
        <v>6586</v>
      </c>
      <c r="BIB1" s="4" t="s">
        <v>6587</v>
      </c>
      <c r="BIC1" s="4" t="s">
        <v>6588</v>
      </c>
      <c r="BID1" s="4" t="s">
        <v>6589</v>
      </c>
      <c r="BIE1" s="4" t="s">
        <v>6590</v>
      </c>
      <c r="BIF1" s="4" t="s">
        <v>6591</v>
      </c>
      <c r="BIG1" s="4" t="s">
        <v>6592</v>
      </c>
      <c r="BIH1" s="4" t="s">
        <v>6593</v>
      </c>
      <c r="BII1" s="4" t="s">
        <v>6594</v>
      </c>
      <c r="BIJ1" s="4" t="s">
        <v>6595</v>
      </c>
      <c r="BIK1" s="4" t="s">
        <v>6596</v>
      </c>
      <c r="BIL1" s="4" t="s">
        <v>6597</v>
      </c>
      <c r="BIM1" s="4" t="s">
        <v>6598</v>
      </c>
      <c r="BIN1" s="4" t="s">
        <v>6599</v>
      </c>
      <c r="BIO1" s="4" t="s">
        <v>6600</v>
      </c>
      <c r="BIP1" s="4" t="s">
        <v>6601</v>
      </c>
      <c r="BIQ1" s="4" t="s">
        <v>6602</v>
      </c>
      <c r="BIR1" s="4" t="s">
        <v>6603</v>
      </c>
      <c r="BIS1" s="4" t="s">
        <v>6604</v>
      </c>
      <c r="BIT1" s="4" t="s">
        <v>6605</v>
      </c>
      <c r="BIU1" s="4" t="s">
        <v>6606</v>
      </c>
      <c r="BIV1" s="4" t="s">
        <v>6607</v>
      </c>
      <c r="BIW1" s="4" t="s">
        <v>6608</v>
      </c>
      <c r="BIX1" s="4" t="s">
        <v>6609</v>
      </c>
      <c r="BIY1" s="4" t="s">
        <v>6610</v>
      </c>
      <c r="BIZ1" s="4" t="s">
        <v>6611</v>
      </c>
      <c r="BJA1" s="4" t="s">
        <v>6612</v>
      </c>
      <c r="BJB1" s="4" t="s">
        <v>6613</v>
      </c>
      <c r="BJC1" s="4" t="s">
        <v>6614</v>
      </c>
      <c r="BJD1" s="4" t="s">
        <v>6615</v>
      </c>
      <c r="BJE1" s="4" t="s">
        <v>6616</v>
      </c>
      <c r="BJF1" s="4" t="s">
        <v>6617</v>
      </c>
      <c r="BJG1" s="4" t="s">
        <v>6618</v>
      </c>
      <c r="BJH1" s="4" t="s">
        <v>6619</v>
      </c>
      <c r="BJI1" s="4" t="s">
        <v>6620</v>
      </c>
      <c r="BJJ1" s="4" t="s">
        <v>6621</v>
      </c>
      <c r="BJK1" s="4" t="s">
        <v>6622</v>
      </c>
      <c r="BJL1" s="4" t="s">
        <v>6623</v>
      </c>
      <c r="BJM1" s="4" t="s">
        <v>6624</v>
      </c>
      <c r="BJN1" s="4" t="s">
        <v>6625</v>
      </c>
      <c r="BJO1" s="4" t="s">
        <v>6626</v>
      </c>
      <c r="BJP1" s="4" t="s">
        <v>6627</v>
      </c>
      <c r="BJQ1" s="4" t="s">
        <v>6628</v>
      </c>
      <c r="BJR1" s="4" t="s">
        <v>6629</v>
      </c>
      <c r="BJS1" s="4" t="s">
        <v>6630</v>
      </c>
      <c r="BJT1" s="4" t="s">
        <v>6631</v>
      </c>
      <c r="BJU1" s="4" t="s">
        <v>6632</v>
      </c>
      <c r="BJV1" s="4" t="s">
        <v>6633</v>
      </c>
      <c r="BJW1" s="4" t="s">
        <v>6634</v>
      </c>
      <c r="BJX1" s="4" t="s">
        <v>6635</v>
      </c>
      <c r="BJY1" s="4" t="s">
        <v>6636</v>
      </c>
      <c r="BJZ1" s="4" t="s">
        <v>6637</v>
      </c>
      <c r="BKA1" s="4" t="s">
        <v>6638</v>
      </c>
      <c r="BKB1" s="4" t="s">
        <v>6639</v>
      </c>
      <c r="BKC1" s="4" t="s">
        <v>6640</v>
      </c>
      <c r="BKD1" s="4" t="s">
        <v>6641</v>
      </c>
      <c r="BKE1" s="4" t="s">
        <v>6642</v>
      </c>
      <c r="BKF1" s="4" t="s">
        <v>6643</v>
      </c>
      <c r="BKG1" s="4" t="s">
        <v>6644</v>
      </c>
      <c r="BKH1" s="4" t="s">
        <v>6645</v>
      </c>
      <c r="BKI1" s="4" t="s">
        <v>6646</v>
      </c>
      <c r="BKJ1" s="4" t="s">
        <v>6647</v>
      </c>
      <c r="BKK1" s="4" t="s">
        <v>6648</v>
      </c>
      <c r="BKL1" s="4" t="s">
        <v>6649</v>
      </c>
      <c r="BKM1" s="4" t="s">
        <v>6650</v>
      </c>
      <c r="BKN1" s="4" t="s">
        <v>6651</v>
      </c>
      <c r="BKO1" s="4" t="s">
        <v>6652</v>
      </c>
      <c r="BKP1" s="4" t="s">
        <v>6653</v>
      </c>
      <c r="BKQ1" s="4" t="s">
        <v>6654</v>
      </c>
      <c r="BKR1" s="4" t="s">
        <v>6655</v>
      </c>
      <c r="BKS1" s="4" t="s">
        <v>6656</v>
      </c>
      <c r="BKT1" s="4" t="s">
        <v>6657</v>
      </c>
      <c r="BKU1" s="4" t="s">
        <v>6658</v>
      </c>
      <c r="BKV1" s="4" t="s">
        <v>6659</v>
      </c>
      <c r="BKW1" s="4" t="s">
        <v>6660</v>
      </c>
      <c r="BKX1" s="4" t="s">
        <v>6661</v>
      </c>
      <c r="BKY1" s="4" t="s">
        <v>6662</v>
      </c>
      <c r="BKZ1" s="4" t="s">
        <v>6663</v>
      </c>
      <c r="BLA1" s="4" t="s">
        <v>6664</v>
      </c>
      <c r="BLB1" s="4" t="s">
        <v>6665</v>
      </c>
      <c r="BLC1" s="4" t="s">
        <v>6666</v>
      </c>
      <c r="BLD1" s="4" t="s">
        <v>6667</v>
      </c>
      <c r="BLE1" s="4" t="s">
        <v>6668</v>
      </c>
      <c r="BLF1" s="4" t="s">
        <v>6669</v>
      </c>
      <c r="BLG1" s="4" t="s">
        <v>6670</v>
      </c>
      <c r="BLH1" s="4" t="s">
        <v>6671</v>
      </c>
      <c r="BLI1" s="4" t="s">
        <v>6672</v>
      </c>
      <c r="BLJ1" s="4" t="s">
        <v>6673</v>
      </c>
      <c r="BLK1" s="4" t="s">
        <v>6674</v>
      </c>
      <c r="BLL1" s="4" t="s">
        <v>6675</v>
      </c>
      <c r="BLM1" s="4" t="s">
        <v>6676</v>
      </c>
      <c r="BLN1" s="4" t="s">
        <v>6677</v>
      </c>
      <c r="BLO1" s="4" t="s">
        <v>6678</v>
      </c>
      <c r="BLP1" s="4" t="s">
        <v>6679</v>
      </c>
      <c r="BLQ1" s="4" t="s">
        <v>6680</v>
      </c>
      <c r="BLR1" s="4" t="s">
        <v>6681</v>
      </c>
      <c r="BLS1" s="4" t="s">
        <v>6682</v>
      </c>
      <c r="BLT1" s="4" t="s">
        <v>6683</v>
      </c>
      <c r="BLU1" s="4" t="s">
        <v>6684</v>
      </c>
      <c r="BLV1" s="4" t="s">
        <v>6685</v>
      </c>
      <c r="BLW1" s="4" t="s">
        <v>6686</v>
      </c>
      <c r="BLX1" s="4" t="s">
        <v>6687</v>
      </c>
      <c r="BLY1" s="4" t="s">
        <v>6688</v>
      </c>
      <c r="BLZ1" s="4" t="s">
        <v>6689</v>
      </c>
      <c r="BMA1" s="4" t="s">
        <v>6690</v>
      </c>
      <c r="BMB1" s="4" t="s">
        <v>6691</v>
      </c>
      <c r="BMC1" s="4" t="s">
        <v>6692</v>
      </c>
      <c r="BMD1" s="4" t="s">
        <v>6693</v>
      </c>
      <c r="BME1" s="4" t="s">
        <v>6694</v>
      </c>
      <c r="BMF1" s="4" t="s">
        <v>6695</v>
      </c>
      <c r="BMG1" s="4" t="s">
        <v>6696</v>
      </c>
      <c r="BMH1" s="4" t="s">
        <v>6697</v>
      </c>
      <c r="BMI1" s="4" t="s">
        <v>6698</v>
      </c>
      <c r="BMJ1" s="4" t="s">
        <v>6699</v>
      </c>
      <c r="BMK1" s="4" t="s">
        <v>6700</v>
      </c>
      <c r="BML1" s="4" t="s">
        <v>6701</v>
      </c>
      <c r="BMM1" s="4" t="s">
        <v>6702</v>
      </c>
      <c r="BMN1" s="4" t="s">
        <v>6703</v>
      </c>
      <c r="BMO1" s="4" t="s">
        <v>6704</v>
      </c>
      <c r="BMP1" s="4" t="s">
        <v>6705</v>
      </c>
      <c r="BMQ1" s="4" t="s">
        <v>6706</v>
      </c>
      <c r="BMR1" s="4" t="s">
        <v>6707</v>
      </c>
      <c r="BMS1" s="4" t="s">
        <v>6708</v>
      </c>
      <c r="BMT1" s="4" t="s">
        <v>6709</v>
      </c>
      <c r="BMU1" s="4" t="s">
        <v>6710</v>
      </c>
      <c r="BMV1" s="4" t="s">
        <v>6711</v>
      </c>
      <c r="BMW1" s="4" t="s">
        <v>6712</v>
      </c>
      <c r="BMX1" s="4" t="s">
        <v>6713</v>
      </c>
      <c r="BMY1" s="4" t="s">
        <v>6714</v>
      </c>
      <c r="BMZ1" s="4" t="s">
        <v>6715</v>
      </c>
      <c r="BNA1" s="4" t="s">
        <v>6716</v>
      </c>
      <c r="BNB1" s="4" t="s">
        <v>6717</v>
      </c>
      <c r="BNC1" s="4" t="s">
        <v>6718</v>
      </c>
      <c r="BND1" s="4" t="s">
        <v>6719</v>
      </c>
      <c r="BNE1" s="4" t="s">
        <v>6720</v>
      </c>
      <c r="BNF1" s="4" t="s">
        <v>6721</v>
      </c>
      <c r="BNG1" s="4" t="s">
        <v>6722</v>
      </c>
      <c r="BNH1" s="4" t="s">
        <v>6723</v>
      </c>
      <c r="BNI1" s="4" t="s">
        <v>6724</v>
      </c>
      <c r="BNJ1" s="4" t="s">
        <v>6725</v>
      </c>
      <c r="BNK1" s="4" t="s">
        <v>6726</v>
      </c>
      <c r="BNL1" s="4" t="s">
        <v>6727</v>
      </c>
      <c r="BNM1" s="4" t="s">
        <v>6728</v>
      </c>
      <c r="BNN1" s="4" t="s">
        <v>6729</v>
      </c>
      <c r="BNO1" s="4" t="s">
        <v>6730</v>
      </c>
      <c r="BNP1" s="4" t="s">
        <v>6731</v>
      </c>
      <c r="BNQ1" s="4" t="s">
        <v>6732</v>
      </c>
      <c r="BNR1" s="4" t="s">
        <v>6733</v>
      </c>
      <c r="BNS1" s="4" t="s">
        <v>6734</v>
      </c>
      <c r="BNT1" s="4" t="s">
        <v>6735</v>
      </c>
      <c r="BNU1" s="4" t="s">
        <v>6736</v>
      </c>
      <c r="BNV1" s="4" t="s">
        <v>6737</v>
      </c>
      <c r="BNW1" s="4" t="s">
        <v>6738</v>
      </c>
      <c r="BNX1" s="4" t="s">
        <v>6739</v>
      </c>
      <c r="BNY1" s="4" t="s">
        <v>6740</v>
      </c>
      <c r="BNZ1" s="4" t="s">
        <v>6741</v>
      </c>
      <c r="BOA1" s="4" t="s">
        <v>6742</v>
      </c>
      <c r="BOB1" s="4" t="s">
        <v>6743</v>
      </c>
      <c r="BOC1" s="4" t="s">
        <v>6744</v>
      </c>
      <c r="BOD1" s="4" t="s">
        <v>6745</v>
      </c>
      <c r="BOE1" s="4" t="s">
        <v>6746</v>
      </c>
      <c r="BOF1" s="4" t="s">
        <v>6747</v>
      </c>
      <c r="BOG1" s="4" t="s">
        <v>6748</v>
      </c>
      <c r="BOH1" s="4" t="s">
        <v>6749</v>
      </c>
      <c r="BOI1" s="4" t="s">
        <v>6750</v>
      </c>
      <c r="BOJ1" s="4" t="s">
        <v>6751</v>
      </c>
      <c r="BOK1" s="4" t="s">
        <v>6752</v>
      </c>
      <c r="BOL1" s="4" t="s">
        <v>6753</v>
      </c>
      <c r="BOM1" s="4" t="s">
        <v>6754</v>
      </c>
      <c r="BON1" s="4" t="s">
        <v>6755</v>
      </c>
      <c r="BOO1" s="4" t="s">
        <v>6756</v>
      </c>
      <c r="BOP1" s="4" t="s">
        <v>6757</v>
      </c>
      <c r="BOQ1" s="4" t="s">
        <v>6758</v>
      </c>
      <c r="BOR1" s="4" t="s">
        <v>6759</v>
      </c>
      <c r="BOS1" s="4" t="s">
        <v>6760</v>
      </c>
      <c r="BOT1" s="4" t="s">
        <v>6761</v>
      </c>
      <c r="BOU1" s="4" t="s">
        <v>6762</v>
      </c>
      <c r="BOV1" s="4" t="s">
        <v>6763</v>
      </c>
      <c r="BOW1" s="4" t="s">
        <v>6764</v>
      </c>
      <c r="BOX1" s="4" t="s">
        <v>6765</v>
      </c>
      <c r="BOY1" s="4" t="s">
        <v>6766</v>
      </c>
      <c r="BOZ1" s="4" t="s">
        <v>6767</v>
      </c>
      <c r="BPA1" s="4" t="s">
        <v>6768</v>
      </c>
      <c r="BPB1" s="4" t="s">
        <v>6769</v>
      </c>
      <c r="BPC1" s="4" t="s">
        <v>6770</v>
      </c>
      <c r="BPD1" s="4" t="s">
        <v>6771</v>
      </c>
      <c r="BPE1" s="4" t="s">
        <v>6772</v>
      </c>
      <c r="BPF1" s="4" t="s">
        <v>6773</v>
      </c>
      <c r="BPG1" s="4" t="s">
        <v>6774</v>
      </c>
      <c r="BPH1" s="4" t="s">
        <v>6775</v>
      </c>
      <c r="BPI1" s="4" t="s">
        <v>6776</v>
      </c>
      <c r="BPJ1" s="4" t="s">
        <v>6777</v>
      </c>
      <c r="BPK1" s="4" t="s">
        <v>6778</v>
      </c>
      <c r="BPL1" s="4" t="s">
        <v>6779</v>
      </c>
      <c r="BPM1" s="4" t="s">
        <v>6780</v>
      </c>
      <c r="BPN1" s="4" t="s">
        <v>6781</v>
      </c>
      <c r="BPO1" s="4" t="s">
        <v>6782</v>
      </c>
      <c r="BPP1" s="4" t="s">
        <v>6783</v>
      </c>
      <c r="BPQ1" s="4" t="s">
        <v>6784</v>
      </c>
      <c r="BPR1" s="4" t="s">
        <v>6785</v>
      </c>
      <c r="BPS1" s="4" t="s">
        <v>6786</v>
      </c>
      <c r="BPT1" s="4" t="s">
        <v>6787</v>
      </c>
      <c r="BPU1" s="4" t="s">
        <v>6788</v>
      </c>
      <c r="BPV1" s="4" t="s">
        <v>6789</v>
      </c>
      <c r="BPW1" s="4" t="s">
        <v>6790</v>
      </c>
      <c r="BPX1" s="4" t="s">
        <v>6791</v>
      </c>
      <c r="BPY1" s="4" t="s">
        <v>6792</v>
      </c>
      <c r="BPZ1" s="4" t="s">
        <v>6793</v>
      </c>
      <c r="BQA1" s="4" t="s">
        <v>6794</v>
      </c>
      <c r="BQB1" s="4" t="s">
        <v>6795</v>
      </c>
      <c r="BQC1" s="4" t="s">
        <v>6796</v>
      </c>
      <c r="BQD1" s="4" t="s">
        <v>6797</v>
      </c>
      <c r="BQE1" s="4" t="s">
        <v>6798</v>
      </c>
      <c r="BQF1" s="4" t="s">
        <v>6799</v>
      </c>
      <c r="BQG1" s="4" t="s">
        <v>6800</v>
      </c>
      <c r="BQH1" s="4" t="s">
        <v>6801</v>
      </c>
      <c r="BQI1" s="4" t="s">
        <v>6802</v>
      </c>
      <c r="BQJ1" s="4" t="s">
        <v>6803</v>
      </c>
      <c r="BQK1" s="4" t="s">
        <v>6804</v>
      </c>
      <c r="BQL1" s="4" t="s">
        <v>6805</v>
      </c>
      <c r="BQM1" s="4" t="s">
        <v>6806</v>
      </c>
      <c r="BQN1" s="4" t="s">
        <v>6807</v>
      </c>
      <c r="BQO1" s="4" t="s">
        <v>6808</v>
      </c>
      <c r="BQP1" s="4" t="s">
        <v>6809</v>
      </c>
      <c r="BQQ1" s="4" t="s">
        <v>6810</v>
      </c>
      <c r="BQR1" s="4" t="s">
        <v>6811</v>
      </c>
      <c r="BQS1" s="4" t="s">
        <v>6812</v>
      </c>
      <c r="BQT1" s="4" t="s">
        <v>6813</v>
      </c>
      <c r="BQU1" s="4" t="s">
        <v>6814</v>
      </c>
      <c r="BQV1" s="4" t="s">
        <v>6815</v>
      </c>
      <c r="BQW1" s="4" t="s">
        <v>6816</v>
      </c>
      <c r="BQX1" s="4" t="s">
        <v>6817</v>
      </c>
      <c r="BQY1" s="4" t="s">
        <v>6818</v>
      </c>
      <c r="BQZ1" s="4" t="s">
        <v>6819</v>
      </c>
      <c r="BRA1" s="4" t="s">
        <v>6820</v>
      </c>
      <c r="BRB1" s="4" t="s">
        <v>6821</v>
      </c>
      <c r="BRC1" s="4" t="s">
        <v>6822</v>
      </c>
      <c r="BRD1" s="4" t="s">
        <v>6823</v>
      </c>
      <c r="BRE1" s="4" t="s">
        <v>6824</v>
      </c>
      <c r="BRF1" s="4" t="s">
        <v>6825</v>
      </c>
      <c r="BRG1" s="4" t="s">
        <v>6826</v>
      </c>
      <c r="BRH1" s="4" t="s">
        <v>6827</v>
      </c>
      <c r="BRI1" s="4" t="s">
        <v>6828</v>
      </c>
      <c r="BRJ1" s="4" t="s">
        <v>6829</v>
      </c>
      <c r="BRK1" s="4" t="s">
        <v>6830</v>
      </c>
      <c r="BRL1" s="4" t="s">
        <v>6831</v>
      </c>
      <c r="BRM1" s="4" t="s">
        <v>6832</v>
      </c>
      <c r="BRN1" s="4" t="s">
        <v>6833</v>
      </c>
      <c r="BRO1" s="4" t="s">
        <v>6834</v>
      </c>
      <c r="BRP1" s="4" t="s">
        <v>6835</v>
      </c>
      <c r="BRQ1" s="4" t="s">
        <v>6836</v>
      </c>
      <c r="BRR1" s="4" t="s">
        <v>6837</v>
      </c>
      <c r="BRS1" s="4" t="s">
        <v>6838</v>
      </c>
      <c r="BRT1" s="4" t="s">
        <v>6839</v>
      </c>
      <c r="BRU1" s="4" t="s">
        <v>6840</v>
      </c>
      <c r="BRV1" s="4" t="s">
        <v>6841</v>
      </c>
      <c r="BRW1" s="4" t="s">
        <v>6842</v>
      </c>
      <c r="BRX1" s="4" t="s">
        <v>6843</v>
      </c>
      <c r="BRY1" s="4" t="s">
        <v>6844</v>
      </c>
      <c r="BRZ1" s="4" t="s">
        <v>6845</v>
      </c>
      <c r="BSA1" s="4" t="s">
        <v>6846</v>
      </c>
      <c r="BSB1" s="4" t="s">
        <v>6847</v>
      </c>
      <c r="BSC1" s="4" t="s">
        <v>6848</v>
      </c>
      <c r="BSD1" s="4" t="s">
        <v>6849</v>
      </c>
      <c r="BSE1" s="4" t="s">
        <v>6850</v>
      </c>
      <c r="BSF1" s="4" t="s">
        <v>6851</v>
      </c>
      <c r="BSG1" s="4" t="s">
        <v>6852</v>
      </c>
      <c r="BSH1" s="4" t="s">
        <v>6853</v>
      </c>
      <c r="BSI1" s="4" t="s">
        <v>6854</v>
      </c>
      <c r="BSJ1" s="4" t="s">
        <v>6855</v>
      </c>
      <c r="BSK1" s="4" t="s">
        <v>6856</v>
      </c>
      <c r="BSL1" s="4" t="s">
        <v>6857</v>
      </c>
      <c r="BSM1" s="4" t="s">
        <v>6858</v>
      </c>
      <c r="BSN1" s="4" t="s">
        <v>6859</v>
      </c>
      <c r="BSO1" s="4" t="s">
        <v>6860</v>
      </c>
      <c r="BSP1" s="4" t="s">
        <v>6861</v>
      </c>
      <c r="BSQ1" s="4" t="s">
        <v>6862</v>
      </c>
      <c r="BSR1" s="4" t="s">
        <v>6863</v>
      </c>
      <c r="BSS1" s="4" t="s">
        <v>6864</v>
      </c>
      <c r="BST1" s="4" t="s">
        <v>6865</v>
      </c>
      <c r="BSU1" s="4" t="s">
        <v>6866</v>
      </c>
      <c r="BSV1" s="4" t="s">
        <v>6867</v>
      </c>
      <c r="BSW1" s="4" t="s">
        <v>6868</v>
      </c>
      <c r="BSX1" s="4" t="s">
        <v>6869</v>
      </c>
      <c r="BSY1" s="4" t="s">
        <v>6870</v>
      </c>
      <c r="BSZ1" s="4" t="s">
        <v>6871</v>
      </c>
      <c r="BTA1" s="4" t="s">
        <v>6872</v>
      </c>
      <c r="BTB1" s="4" t="s">
        <v>6873</v>
      </c>
      <c r="BTC1" s="4" t="s">
        <v>6874</v>
      </c>
      <c r="BTD1" s="4" t="s">
        <v>6875</v>
      </c>
      <c r="BTE1" s="4" t="s">
        <v>6876</v>
      </c>
      <c r="BTF1" s="4" t="s">
        <v>6877</v>
      </c>
      <c r="BTG1" s="4" t="s">
        <v>6878</v>
      </c>
      <c r="BTH1" s="4" t="s">
        <v>6879</v>
      </c>
      <c r="BTI1" s="4" t="s">
        <v>6880</v>
      </c>
      <c r="BTJ1" s="4" t="s">
        <v>6881</v>
      </c>
      <c r="BTK1" s="4" t="s">
        <v>6882</v>
      </c>
      <c r="BTL1" s="4" t="s">
        <v>6883</v>
      </c>
      <c r="BTM1" s="4" t="s">
        <v>6884</v>
      </c>
      <c r="BTN1" s="4" t="s">
        <v>6885</v>
      </c>
      <c r="BTO1" s="4" t="s">
        <v>6886</v>
      </c>
      <c r="BTP1" s="4" t="s">
        <v>6887</v>
      </c>
      <c r="BTQ1" s="4" t="s">
        <v>6888</v>
      </c>
      <c r="BTR1" s="4" t="s">
        <v>6889</v>
      </c>
      <c r="BTS1" s="4" t="s">
        <v>6890</v>
      </c>
      <c r="BTT1" s="4" t="s">
        <v>6891</v>
      </c>
      <c r="BTU1" s="4" t="s">
        <v>6892</v>
      </c>
      <c r="BTV1" s="4" t="s">
        <v>6893</v>
      </c>
      <c r="BTW1" s="4" t="s">
        <v>6894</v>
      </c>
      <c r="BTX1" s="4" t="s">
        <v>6895</v>
      </c>
      <c r="BTY1" s="4" t="s">
        <v>6896</v>
      </c>
      <c r="BTZ1" s="4" t="s">
        <v>6897</v>
      </c>
      <c r="BUA1" s="4" t="s">
        <v>6898</v>
      </c>
      <c r="BUB1" s="4" t="s">
        <v>6899</v>
      </c>
      <c r="BUC1" s="4" t="s">
        <v>6900</v>
      </c>
      <c r="BUD1" s="4" t="s">
        <v>6901</v>
      </c>
      <c r="BUE1" s="4" t="s">
        <v>6902</v>
      </c>
      <c r="BUF1" s="4" t="s">
        <v>6903</v>
      </c>
      <c r="BUG1" s="4" t="s">
        <v>6904</v>
      </c>
      <c r="BUH1" s="4" t="s">
        <v>6905</v>
      </c>
      <c r="BUI1" s="4" t="s">
        <v>6906</v>
      </c>
      <c r="BUJ1" s="4" t="s">
        <v>6907</v>
      </c>
      <c r="BUK1" s="4" t="s">
        <v>6908</v>
      </c>
      <c r="BUL1" s="4" t="s">
        <v>6909</v>
      </c>
      <c r="BUM1" s="4" t="s">
        <v>6910</v>
      </c>
      <c r="BUN1" s="4" t="s">
        <v>6911</v>
      </c>
      <c r="BUO1" s="4" t="s">
        <v>6912</v>
      </c>
      <c r="BUP1" s="4" t="s">
        <v>6913</v>
      </c>
      <c r="BUQ1" s="4" t="s">
        <v>6914</v>
      </c>
      <c r="BUR1" s="4" t="s">
        <v>6915</v>
      </c>
      <c r="BUS1" s="4" t="s">
        <v>6916</v>
      </c>
      <c r="BUT1" s="4" t="s">
        <v>6917</v>
      </c>
      <c r="BUU1" s="4" t="s">
        <v>6918</v>
      </c>
      <c r="BUV1" s="4" t="s">
        <v>6919</v>
      </c>
      <c r="BUW1" s="4" t="s">
        <v>6920</v>
      </c>
      <c r="BUX1" s="4" t="s">
        <v>6921</v>
      </c>
      <c r="BUY1" s="4" t="s">
        <v>6922</v>
      </c>
      <c r="BUZ1" s="4" t="s">
        <v>6923</v>
      </c>
      <c r="BVA1" s="4" t="s">
        <v>6924</v>
      </c>
      <c r="BVB1" s="4" t="s">
        <v>6925</v>
      </c>
      <c r="BVC1" s="4" t="s">
        <v>6926</v>
      </c>
      <c r="BVD1" s="4" t="s">
        <v>6927</v>
      </c>
      <c r="BVE1" s="4" t="s">
        <v>6928</v>
      </c>
      <c r="BVF1" s="4" t="s">
        <v>6929</v>
      </c>
      <c r="BVG1" s="4" t="s">
        <v>6930</v>
      </c>
      <c r="BVH1" s="4" t="s">
        <v>6931</v>
      </c>
      <c r="BVI1" s="4" t="s">
        <v>6932</v>
      </c>
      <c r="BVJ1" s="4" t="s">
        <v>6933</v>
      </c>
      <c r="BVK1" s="4" t="s">
        <v>6934</v>
      </c>
      <c r="BVL1" s="4" t="s">
        <v>6935</v>
      </c>
      <c r="BVM1" s="4" t="s">
        <v>6936</v>
      </c>
      <c r="BVN1" s="4" t="s">
        <v>6937</v>
      </c>
      <c r="BVO1" s="4" t="s">
        <v>6938</v>
      </c>
      <c r="BVP1" s="4" t="s">
        <v>6939</v>
      </c>
      <c r="BVQ1" s="4" t="s">
        <v>6940</v>
      </c>
      <c r="BVR1" s="4" t="s">
        <v>6941</v>
      </c>
      <c r="BVS1" s="4" t="s">
        <v>6942</v>
      </c>
      <c r="BVT1" s="4" t="s">
        <v>6943</v>
      </c>
      <c r="BVU1" s="4" t="s">
        <v>6944</v>
      </c>
      <c r="BVV1" s="4" t="s">
        <v>6945</v>
      </c>
      <c r="BVW1" s="4" t="s">
        <v>6946</v>
      </c>
      <c r="BVX1" s="4" t="s">
        <v>6947</v>
      </c>
      <c r="BVY1" s="4" t="s">
        <v>6948</v>
      </c>
      <c r="BVZ1" s="4" t="s">
        <v>6949</v>
      </c>
      <c r="BWA1" s="4" t="s">
        <v>6950</v>
      </c>
      <c r="BWB1" s="4" t="s">
        <v>6951</v>
      </c>
      <c r="BWC1" s="4" t="s">
        <v>6952</v>
      </c>
      <c r="BWD1" s="4" t="s">
        <v>6953</v>
      </c>
      <c r="BWE1" s="4" t="s">
        <v>6954</v>
      </c>
      <c r="BWF1" s="4" t="s">
        <v>6955</v>
      </c>
      <c r="BWG1" s="4" t="s">
        <v>6956</v>
      </c>
      <c r="BWH1" s="4" t="s">
        <v>6957</v>
      </c>
      <c r="BWI1" s="4" t="s">
        <v>6958</v>
      </c>
      <c r="BWJ1" s="4" t="s">
        <v>6959</v>
      </c>
      <c r="BWK1" s="4" t="s">
        <v>6960</v>
      </c>
      <c r="BWL1" s="4" t="s">
        <v>6961</v>
      </c>
      <c r="BWM1" s="4" t="s">
        <v>6962</v>
      </c>
      <c r="BWN1" s="4" t="s">
        <v>6963</v>
      </c>
      <c r="BWO1" s="4" t="s">
        <v>6964</v>
      </c>
      <c r="BWP1" s="4" t="s">
        <v>6965</v>
      </c>
      <c r="BWQ1" s="4" t="s">
        <v>6966</v>
      </c>
      <c r="BWR1" s="4" t="s">
        <v>6967</v>
      </c>
      <c r="BWS1" s="4" t="s">
        <v>6968</v>
      </c>
      <c r="BWT1" s="4" t="s">
        <v>6969</v>
      </c>
      <c r="BWU1" s="4" t="s">
        <v>6970</v>
      </c>
      <c r="BWV1" s="4" t="s">
        <v>6971</v>
      </c>
      <c r="BWW1" s="4" t="s">
        <v>6972</v>
      </c>
      <c r="BWX1" s="4" t="s">
        <v>6973</v>
      </c>
      <c r="BWY1" s="4" t="s">
        <v>6974</v>
      </c>
      <c r="BWZ1" s="4" t="s">
        <v>6975</v>
      </c>
      <c r="BXA1" s="4" t="s">
        <v>6976</v>
      </c>
      <c r="BXB1" s="4" t="s">
        <v>6977</v>
      </c>
      <c r="BXC1" s="4" t="s">
        <v>6978</v>
      </c>
      <c r="BXD1" s="4" t="s">
        <v>6979</v>
      </c>
      <c r="BXE1" s="4" t="s">
        <v>6980</v>
      </c>
      <c r="BXF1" s="4" t="s">
        <v>6981</v>
      </c>
      <c r="BXG1" s="4" t="s">
        <v>6982</v>
      </c>
      <c r="BXH1" s="4" t="s">
        <v>6983</v>
      </c>
      <c r="BXI1" s="4" t="s">
        <v>6984</v>
      </c>
      <c r="BXJ1" s="4" t="s">
        <v>6985</v>
      </c>
      <c r="BXK1" s="4" t="s">
        <v>6986</v>
      </c>
      <c r="BXL1" s="4" t="s">
        <v>6987</v>
      </c>
      <c r="BXM1" s="4" t="s">
        <v>6988</v>
      </c>
      <c r="BXN1" s="4" t="s">
        <v>6989</v>
      </c>
      <c r="BXO1" s="4" t="s">
        <v>6990</v>
      </c>
      <c r="BXP1" s="4" t="s">
        <v>6991</v>
      </c>
      <c r="BXQ1" s="4" t="s">
        <v>6992</v>
      </c>
      <c r="BXR1" s="4" t="s">
        <v>6993</v>
      </c>
      <c r="BXS1" s="4" t="s">
        <v>6994</v>
      </c>
      <c r="BXT1" s="4" t="s">
        <v>6995</v>
      </c>
      <c r="BXU1" s="4" t="s">
        <v>6996</v>
      </c>
      <c r="BXV1" s="4" t="s">
        <v>6997</v>
      </c>
      <c r="BXW1" s="4" t="s">
        <v>6998</v>
      </c>
      <c r="BXX1" s="4" t="s">
        <v>6999</v>
      </c>
      <c r="BXY1" s="4" t="s">
        <v>7000</v>
      </c>
      <c r="BXZ1" s="4" t="s">
        <v>7001</v>
      </c>
      <c r="BYA1" s="4" t="s">
        <v>7002</v>
      </c>
      <c r="BYB1" s="4" t="s">
        <v>7003</v>
      </c>
      <c r="BYC1" s="4" t="s">
        <v>7004</v>
      </c>
      <c r="BYD1" s="4" t="s">
        <v>7005</v>
      </c>
      <c r="BYE1" s="4" t="s">
        <v>7006</v>
      </c>
      <c r="BYF1" s="4" t="s">
        <v>7007</v>
      </c>
      <c r="BYG1" s="4" t="s">
        <v>7008</v>
      </c>
      <c r="BYH1" s="4" t="s">
        <v>7009</v>
      </c>
      <c r="BYI1" s="4" t="s">
        <v>7010</v>
      </c>
      <c r="BYJ1" s="4" t="s">
        <v>7011</v>
      </c>
      <c r="BYK1" s="4" t="s">
        <v>7012</v>
      </c>
      <c r="BYL1" s="4" t="s">
        <v>7013</v>
      </c>
      <c r="BYM1" s="4" t="s">
        <v>7014</v>
      </c>
      <c r="BYN1" s="4" t="s">
        <v>7015</v>
      </c>
      <c r="BYO1" s="4" t="s">
        <v>7016</v>
      </c>
      <c r="BYP1" s="4" t="s">
        <v>7017</v>
      </c>
      <c r="BYQ1" s="4" t="s">
        <v>7018</v>
      </c>
      <c r="BYR1" s="4" t="s">
        <v>7019</v>
      </c>
      <c r="BYS1" s="4" t="s">
        <v>7020</v>
      </c>
      <c r="BYT1" s="4" t="s">
        <v>7021</v>
      </c>
      <c r="BYU1" s="4" t="s">
        <v>7022</v>
      </c>
      <c r="BYV1" s="4" t="s">
        <v>7023</v>
      </c>
      <c r="BYW1" s="4" t="s">
        <v>7024</v>
      </c>
      <c r="BYX1" s="4" t="s">
        <v>7025</v>
      </c>
      <c r="BYY1" s="4" t="s">
        <v>7026</v>
      </c>
      <c r="BYZ1" s="4" t="s">
        <v>7027</v>
      </c>
      <c r="BZA1" s="4" t="s">
        <v>7028</v>
      </c>
      <c r="BZB1" s="4" t="s">
        <v>7029</v>
      </c>
      <c r="BZC1" s="4" t="s">
        <v>7030</v>
      </c>
      <c r="BZD1" s="4" t="s">
        <v>7031</v>
      </c>
      <c r="BZE1" s="4" t="s">
        <v>7032</v>
      </c>
      <c r="BZF1" s="4" t="s">
        <v>7033</v>
      </c>
      <c r="BZG1" s="4" t="s">
        <v>7034</v>
      </c>
      <c r="BZH1" s="4" t="s">
        <v>7035</v>
      </c>
      <c r="BZI1" s="4" t="s">
        <v>7036</v>
      </c>
      <c r="BZJ1" s="4" t="s">
        <v>7037</v>
      </c>
      <c r="BZK1" s="4" t="s">
        <v>7038</v>
      </c>
      <c r="BZL1" s="4" t="s">
        <v>7039</v>
      </c>
      <c r="BZM1" s="4" t="s">
        <v>7040</v>
      </c>
      <c r="BZN1" s="4" t="s">
        <v>7041</v>
      </c>
      <c r="BZO1" s="4" t="s">
        <v>7042</v>
      </c>
      <c r="BZP1" s="4" t="s">
        <v>7043</v>
      </c>
      <c r="BZQ1" s="4" t="s">
        <v>7044</v>
      </c>
      <c r="BZR1" s="4" t="s">
        <v>7045</v>
      </c>
      <c r="BZS1" s="4" t="s">
        <v>7046</v>
      </c>
      <c r="BZT1" s="4" t="s">
        <v>7047</v>
      </c>
      <c r="BZU1" s="4" t="s">
        <v>7048</v>
      </c>
      <c r="BZV1" s="4" t="s">
        <v>7049</v>
      </c>
      <c r="BZW1" s="4" t="s">
        <v>7050</v>
      </c>
      <c r="BZX1" s="4" t="s">
        <v>7051</v>
      </c>
      <c r="BZY1" s="4" t="s">
        <v>7052</v>
      </c>
      <c r="BZZ1" s="4" t="s">
        <v>7053</v>
      </c>
      <c r="CAA1" s="4" t="s">
        <v>7054</v>
      </c>
      <c r="CAB1" s="4" t="s">
        <v>7055</v>
      </c>
      <c r="CAC1" s="4" t="s">
        <v>7056</v>
      </c>
      <c r="CAD1" s="4" t="s">
        <v>7057</v>
      </c>
      <c r="CAE1" s="4" t="s">
        <v>7058</v>
      </c>
      <c r="CAF1" s="4" t="s">
        <v>7059</v>
      </c>
      <c r="CAG1" s="4" t="s">
        <v>7060</v>
      </c>
      <c r="CAH1" s="4" t="s">
        <v>7061</v>
      </c>
      <c r="CAI1" s="4" t="s">
        <v>7062</v>
      </c>
      <c r="CAJ1" s="4" t="s">
        <v>7063</v>
      </c>
      <c r="CAK1" s="4" t="s">
        <v>7064</v>
      </c>
      <c r="CAL1" s="4" t="s">
        <v>7065</v>
      </c>
      <c r="CAM1" s="4" t="s">
        <v>7066</v>
      </c>
      <c r="CAN1" s="4" t="s">
        <v>7067</v>
      </c>
      <c r="CAO1" s="4" t="s">
        <v>7068</v>
      </c>
      <c r="CAP1" s="4" t="s">
        <v>7069</v>
      </c>
      <c r="CAQ1" s="4" t="s">
        <v>7070</v>
      </c>
      <c r="CAR1" s="4" t="s">
        <v>7071</v>
      </c>
      <c r="CAS1" s="4" t="s">
        <v>7072</v>
      </c>
      <c r="CAT1" s="4" t="s">
        <v>7073</v>
      </c>
      <c r="CAU1" s="4" t="s">
        <v>7074</v>
      </c>
      <c r="CAV1" s="4" t="s">
        <v>7075</v>
      </c>
      <c r="CAW1" s="4" t="s">
        <v>7076</v>
      </c>
      <c r="CAX1" s="4" t="s">
        <v>7077</v>
      </c>
      <c r="CAY1" s="4" t="s">
        <v>7078</v>
      </c>
      <c r="CAZ1" s="4" t="s">
        <v>7079</v>
      </c>
      <c r="CBA1" s="4" t="s">
        <v>7080</v>
      </c>
      <c r="CBB1" s="4" t="s">
        <v>7081</v>
      </c>
      <c r="CBC1" s="4" t="s">
        <v>7082</v>
      </c>
      <c r="CBD1" s="4" t="s">
        <v>7083</v>
      </c>
      <c r="CBE1" s="4" t="s">
        <v>7084</v>
      </c>
      <c r="CBF1" s="4" t="s">
        <v>7085</v>
      </c>
      <c r="CBG1" s="4" t="s">
        <v>7086</v>
      </c>
      <c r="CBH1" s="4" t="s">
        <v>7087</v>
      </c>
      <c r="CBI1" s="4" t="s">
        <v>7088</v>
      </c>
      <c r="CBJ1" s="4" t="s">
        <v>7089</v>
      </c>
      <c r="CBK1" s="4" t="s">
        <v>7090</v>
      </c>
      <c r="CBL1" s="4" t="s">
        <v>7091</v>
      </c>
      <c r="CBM1" s="4" t="s">
        <v>7092</v>
      </c>
      <c r="CBN1" s="4" t="s">
        <v>7093</v>
      </c>
      <c r="CBO1" s="4" t="s">
        <v>7094</v>
      </c>
      <c r="CBP1" s="4" t="s">
        <v>7095</v>
      </c>
      <c r="CBQ1" s="4" t="s">
        <v>7096</v>
      </c>
      <c r="CBR1" s="4" t="s">
        <v>7097</v>
      </c>
      <c r="CBS1" s="4" t="s">
        <v>7098</v>
      </c>
      <c r="CBT1" s="4" t="s">
        <v>7099</v>
      </c>
      <c r="CBU1" s="4" t="s">
        <v>7100</v>
      </c>
      <c r="CBV1" s="4" t="s">
        <v>7101</v>
      </c>
      <c r="CBW1" s="4" t="s">
        <v>7102</v>
      </c>
      <c r="CBX1" s="4" t="s">
        <v>7103</v>
      </c>
      <c r="CBY1" s="4" t="s">
        <v>7104</v>
      </c>
      <c r="CBZ1" s="4" t="s">
        <v>7105</v>
      </c>
      <c r="CCA1" s="4" t="s">
        <v>7106</v>
      </c>
      <c r="CCB1" s="4" t="s">
        <v>7107</v>
      </c>
      <c r="CCC1" s="4" t="s">
        <v>7108</v>
      </c>
      <c r="CCD1" s="4" t="s">
        <v>7109</v>
      </c>
      <c r="CCE1" s="4" t="s">
        <v>7110</v>
      </c>
      <c r="CCF1" s="4" t="s">
        <v>7111</v>
      </c>
      <c r="CCG1" s="4" t="s">
        <v>7112</v>
      </c>
      <c r="CCH1" s="4" t="s">
        <v>7113</v>
      </c>
      <c r="CCI1" s="4" t="s">
        <v>7114</v>
      </c>
      <c r="CCJ1" s="4" t="s">
        <v>7115</v>
      </c>
      <c r="CCK1" s="4" t="s">
        <v>7116</v>
      </c>
      <c r="CCL1" s="4" t="s">
        <v>7117</v>
      </c>
      <c r="CCM1" s="4" t="s">
        <v>7118</v>
      </c>
      <c r="CCN1" s="4" t="s">
        <v>7119</v>
      </c>
      <c r="CCO1" s="4" t="s">
        <v>7120</v>
      </c>
      <c r="CCP1" s="4" t="s">
        <v>7121</v>
      </c>
      <c r="CCQ1" s="4" t="s">
        <v>7122</v>
      </c>
      <c r="CCR1" s="4" t="s">
        <v>7123</v>
      </c>
      <c r="CCS1" s="4" t="s">
        <v>7124</v>
      </c>
      <c r="CCT1" s="4" t="s">
        <v>7125</v>
      </c>
      <c r="CCU1" s="4" t="s">
        <v>7126</v>
      </c>
      <c r="CCV1" s="4" t="s">
        <v>7127</v>
      </c>
      <c r="CCW1" s="4" t="s">
        <v>7128</v>
      </c>
      <c r="CCX1" s="4" t="s">
        <v>7129</v>
      </c>
      <c r="CCY1" s="4" t="s">
        <v>7130</v>
      </c>
      <c r="CCZ1" s="4" t="s">
        <v>7131</v>
      </c>
      <c r="CDA1" s="4" t="s">
        <v>7132</v>
      </c>
      <c r="CDB1" s="4" t="s">
        <v>7133</v>
      </c>
      <c r="CDC1" s="4" t="s">
        <v>7134</v>
      </c>
      <c r="CDD1" s="4" t="s">
        <v>7135</v>
      </c>
      <c r="CDE1" s="4" t="s">
        <v>7136</v>
      </c>
      <c r="CDF1" s="4" t="s">
        <v>7137</v>
      </c>
      <c r="CDG1" s="4" t="s">
        <v>7138</v>
      </c>
      <c r="CDH1" s="4" t="s">
        <v>7139</v>
      </c>
      <c r="CDI1" s="4" t="s">
        <v>7140</v>
      </c>
      <c r="CDJ1" s="4" t="s">
        <v>7141</v>
      </c>
      <c r="CDK1" s="4" t="s">
        <v>7142</v>
      </c>
      <c r="CDL1" s="4" t="s">
        <v>7143</v>
      </c>
      <c r="CDM1" s="4" t="s">
        <v>7144</v>
      </c>
      <c r="CDN1" s="4" t="s">
        <v>7145</v>
      </c>
      <c r="CDO1" s="4" t="s">
        <v>7146</v>
      </c>
      <c r="CDP1" s="4" t="s">
        <v>7147</v>
      </c>
      <c r="CDQ1" s="4" t="s">
        <v>7148</v>
      </c>
      <c r="CDR1" s="4" t="s">
        <v>7149</v>
      </c>
      <c r="CDS1" s="4" t="s">
        <v>7150</v>
      </c>
      <c r="CDT1" s="4" t="s">
        <v>7151</v>
      </c>
      <c r="CDU1" s="4" t="s">
        <v>7152</v>
      </c>
      <c r="CDV1" s="4" t="s">
        <v>7153</v>
      </c>
      <c r="CDW1" s="4" t="s">
        <v>7154</v>
      </c>
      <c r="CDX1" s="4" t="s">
        <v>7155</v>
      </c>
      <c r="CDY1" s="4" t="s">
        <v>7156</v>
      </c>
      <c r="CDZ1" s="4" t="s">
        <v>7157</v>
      </c>
      <c r="CEA1" s="4" t="s">
        <v>7158</v>
      </c>
      <c r="CEB1" s="4" t="s">
        <v>7159</v>
      </c>
      <c r="CEC1" s="4" t="s">
        <v>7160</v>
      </c>
      <c r="CED1" s="4" t="s">
        <v>7161</v>
      </c>
      <c r="CEE1" s="4" t="s">
        <v>7162</v>
      </c>
      <c r="CEF1" s="4" t="s">
        <v>7163</v>
      </c>
      <c r="CEG1" s="4" t="s">
        <v>7164</v>
      </c>
      <c r="CEH1" s="4" t="s">
        <v>7165</v>
      </c>
      <c r="CEI1" s="4" t="s">
        <v>7166</v>
      </c>
      <c r="CEJ1" s="4" t="s">
        <v>7167</v>
      </c>
      <c r="CEK1" s="4" t="s">
        <v>7168</v>
      </c>
      <c r="CEL1" s="4" t="s">
        <v>7169</v>
      </c>
      <c r="CEM1" s="4" t="s">
        <v>7170</v>
      </c>
      <c r="CEN1" s="4" t="s">
        <v>7171</v>
      </c>
      <c r="CEO1" s="4" t="s">
        <v>7172</v>
      </c>
      <c r="CEP1" s="4" t="s">
        <v>7173</v>
      </c>
      <c r="CEQ1" s="4" t="s">
        <v>7174</v>
      </c>
      <c r="CER1" s="4" t="s">
        <v>7175</v>
      </c>
      <c r="CES1" s="4" t="s">
        <v>7176</v>
      </c>
      <c r="CET1" s="4" t="s">
        <v>7177</v>
      </c>
      <c r="CEU1" s="4" t="s">
        <v>7178</v>
      </c>
      <c r="CEV1" s="4" t="s">
        <v>7179</v>
      </c>
      <c r="CEW1" s="4" t="s">
        <v>7180</v>
      </c>
      <c r="CEX1" s="4" t="s">
        <v>7181</v>
      </c>
      <c r="CEY1" s="4" t="s">
        <v>7182</v>
      </c>
      <c r="CEZ1" s="4" t="s">
        <v>7183</v>
      </c>
      <c r="CFA1" s="4" t="s">
        <v>7184</v>
      </c>
      <c r="CFB1" s="4" t="s">
        <v>7185</v>
      </c>
      <c r="CFC1" s="4" t="s">
        <v>7186</v>
      </c>
      <c r="CFD1" s="4" t="s">
        <v>7187</v>
      </c>
      <c r="CFE1" s="4" t="s">
        <v>7188</v>
      </c>
      <c r="CFF1" s="4" t="s">
        <v>7189</v>
      </c>
      <c r="CFG1" s="4" t="s">
        <v>7190</v>
      </c>
      <c r="CFH1" s="4" t="s">
        <v>7191</v>
      </c>
      <c r="CFI1" s="4" t="s">
        <v>7192</v>
      </c>
      <c r="CFJ1" s="4" t="s">
        <v>7193</v>
      </c>
      <c r="CFK1" s="4" t="s">
        <v>7194</v>
      </c>
      <c r="CFL1" s="4" t="s">
        <v>7195</v>
      </c>
      <c r="CFM1" s="4" t="s">
        <v>7196</v>
      </c>
      <c r="CFN1" s="4" t="s">
        <v>7197</v>
      </c>
      <c r="CFO1" s="4" t="s">
        <v>7198</v>
      </c>
      <c r="CFP1" s="4" t="s">
        <v>7199</v>
      </c>
      <c r="CFQ1" s="4" t="s">
        <v>7200</v>
      </c>
      <c r="CFR1" s="4" t="s">
        <v>7201</v>
      </c>
      <c r="CFS1" s="4" t="s">
        <v>7202</v>
      </c>
      <c r="CFT1" s="4" t="s">
        <v>7203</v>
      </c>
      <c r="CFU1" s="4" t="s">
        <v>7204</v>
      </c>
      <c r="CFV1" s="4" t="s">
        <v>7205</v>
      </c>
      <c r="CFW1" s="4" t="s">
        <v>7206</v>
      </c>
      <c r="CFX1" s="4" t="s">
        <v>7207</v>
      </c>
      <c r="CFY1" s="4" t="s">
        <v>7208</v>
      </c>
      <c r="CFZ1" s="4" t="s">
        <v>7209</v>
      </c>
      <c r="CGA1" s="4" t="s">
        <v>7210</v>
      </c>
      <c r="CGB1" s="4" t="s">
        <v>7211</v>
      </c>
      <c r="CGC1" s="4" t="s">
        <v>7212</v>
      </c>
      <c r="CGD1" s="4" t="s">
        <v>7213</v>
      </c>
      <c r="CGE1" s="4" t="s">
        <v>7214</v>
      </c>
      <c r="CGF1" s="4" t="s">
        <v>7215</v>
      </c>
      <c r="CGG1" s="4" t="s">
        <v>7216</v>
      </c>
      <c r="CGH1" s="4" t="s">
        <v>7217</v>
      </c>
      <c r="CGI1" s="4" t="s">
        <v>7218</v>
      </c>
      <c r="CGJ1" s="4" t="s">
        <v>7219</v>
      </c>
      <c r="CGK1" s="4" t="s">
        <v>7220</v>
      </c>
      <c r="CGL1" s="4" t="s">
        <v>7221</v>
      </c>
      <c r="CGM1" s="4" t="s">
        <v>7222</v>
      </c>
      <c r="CGN1" s="4" t="s">
        <v>7223</v>
      </c>
      <c r="CGO1" s="4" t="s">
        <v>7224</v>
      </c>
      <c r="CGP1" s="4" t="s">
        <v>7225</v>
      </c>
      <c r="CGQ1" s="4" t="s">
        <v>7226</v>
      </c>
      <c r="CGR1" s="4" t="s">
        <v>7227</v>
      </c>
      <c r="CGS1" s="4" t="s">
        <v>7228</v>
      </c>
      <c r="CGT1" s="4" t="s">
        <v>7229</v>
      </c>
      <c r="CGU1" s="4" t="s">
        <v>7230</v>
      </c>
      <c r="CGV1" s="4" t="s">
        <v>7231</v>
      </c>
      <c r="CGW1" s="4" t="s">
        <v>7232</v>
      </c>
      <c r="CGX1" s="4" t="s">
        <v>7233</v>
      </c>
      <c r="CGY1" s="4" t="s">
        <v>7234</v>
      </c>
      <c r="CGZ1" s="4" t="s">
        <v>7235</v>
      </c>
      <c r="CHA1" s="4" t="s">
        <v>7236</v>
      </c>
      <c r="CHB1" s="4" t="s">
        <v>7237</v>
      </c>
      <c r="CHC1" s="4" t="s">
        <v>7238</v>
      </c>
      <c r="CHD1" s="4" t="s">
        <v>7239</v>
      </c>
      <c r="CHE1" s="4" t="s">
        <v>7240</v>
      </c>
      <c r="CHF1" s="4" t="s">
        <v>7241</v>
      </c>
      <c r="CHG1" s="4" t="s">
        <v>7242</v>
      </c>
      <c r="CHH1" s="4" t="s">
        <v>7243</v>
      </c>
      <c r="CHI1" s="4" t="s">
        <v>7244</v>
      </c>
      <c r="CHJ1" s="4" t="s">
        <v>7245</v>
      </c>
      <c r="CHK1" s="4" t="s">
        <v>7246</v>
      </c>
      <c r="CHL1" s="4" t="s">
        <v>7247</v>
      </c>
      <c r="CHM1" s="4" t="s">
        <v>7248</v>
      </c>
      <c r="CHN1" s="4" t="s">
        <v>7249</v>
      </c>
      <c r="CHO1" s="4" t="s">
        <v>7250</v>
      </c>
      <c r="CHP1" s="4" t="s">
        <v>7251</v>
      </c>
      <c r="CHQ1" s="4" t="s">
        <v>7252</v>
      </c>
      <c r="CHR1" s="4" t="s">
        <v>7253</v>
      </c>
      <c r="CHS1" s="4" t="s">
        <v>7254</v>
      </c>
      <c r="CHT1" s="4" t="s">
        <v>7255</v>
      </c>
      <c r="CHU1" s="4" t="s">
        <v>7256</v>
      </c>
      <c r="CHV1" s="4" t="s">
        <v>7257</v>
      </c>
      <c r="CHW1" s="4" t="s">
        <v>7258</v>
      </c>
      <c r="CHX1" s="4" t="s">
        <v>7259</v>
      </c>
      <c r="CHY1" s="4" t="s">
        <v>7260</v>
      </c>
      <c r="CHZ1" s="4" t="s">
        <v>7261</v>
      </c>
      <c r="CIA1" s="4" t="s">
        <v>7262</v>
      </c>
      <c r="CIB1" s="4" t="s">
        <v>7263</v>
      </c>
      <c r="CIC1" s="4" t="s">
        <v>7264</v>
      </c>
      <c r="CID1" s="4" t="s">
        <v>7265</v>
      </c>
      <c r="CIE1" s="4" t="s">
        <v>7266</v>
      </c>
      <c r="CIF1" s="4" t="s">
        <v>7267</v>
      </c>
      <c r="CIG1" s="4" t="s">
        <v>7268</v>
      </c>
      <c r="CIH1" s="4" t="s">
        <v>7269</v>
      </c>
      <c r="CII1" s="4" t="s">
        <v>7270</v>
      </c>
      <c r="CIJ1" s="4" t="s">
        <v>7271</v>
      </c>
      <c r="CIK1" s="4" t="s">
        <v>7272</v>
      </c>
      <c r="CIL1" s="4" t="s">
        <v>7273</v>
      </c>
      <c r="CIM1" s="4" t="s">
        <v>7274</v>
      </c>
      <c r="CIN1" s="4" t="s">
        <v>7275</v>
      </c>
      <c r="CIO1" s="4" t="s">
        <v>7276</v>
      </c>
      <c r="CIP1" s="4" t="s">
        <v>7277</v>
      </c>
      <c r="CIQ1" s="4" t="s">
        <v>7278</v>
      </c>
      <c r="CIR1" s="4" t="s">
        <v>7279</v>
      </c>
      <c r="CIS1" s="4" t="s">
        <v>7280</v>
      </c>
      <c r="CIT1" s="4" t="s">
        <v>7281</v>
      </c>
      <c r="CIU1" s="4" t="s">
        <v>7282</v>
      </c>
      <c r="CIV1" s="4" t="s">
        <v>7283</v>
      </c>
      <c r="CIW1" s="4" t="s">
        <v>7284</v>
      </c>
      <c r="CIX1" s="4" t="s">
        <v>7285</v>
      </c>
      <c r="CIY1" s="4" t="s">
        <v>7286</v>
      </c>
      <c r="CIZ1" s="4" t="s">
        <v>7287</v>
      </c>
      <c r="CJA1" s="4" t="s">
        <v>7288</v>
      </c>
      <c r="CJB1" s="4" t="s">
        <v>7289</v>
      </c>
      <c r="CJC1" s="4" t="s">
        <v>7290</v>
      </c>
      <c r="CJD1" s="4" t="s">
        <v>7291</v>
      </c>
      <c r="CJE1" s="4" t="s">
        <v>7292</v>
      </c>
      <c r="CJF1" s="4" t="s">
        <v>7293</v>
      </c>
      <c r="CJG1" s="4" t="s">
        <v>7294</v>
      </c>
      <c r="CJH1" s="4" t="s">
        <v>7295</v>
      </c>
      <c r="CJI1" s="4" t="s">
        <v>7296</v>
      </c>
      <c r="CJJ1" s="4" t="s">
        <v>7297</v>
      </c>
      <c r="CJK1" s="4" t="s">
        <v>7298</v>
      </c>
      <c r="CJL1" s="4" t="s">
        <v>7299</v>
      </c>
      <c r="CJM1" s="4" t="s">
        <v>7300</v>
      </c>
      <c r="CJN1" s="4" t="s">
        <v>7301</v>
      </c>
      <c r="CJO1" s="4" t="s">
        <v>7302</v>
      </c>
      <c r="CJP1" s="4" t="s">
        <v>7303</v>
      </c>
      <c r="CJQ1" s="4" t="s">
        <v>7304</v>
      </c>
      <c r="CJR1" s="4" t="s">
        <v>7305</v>
      </c>
      <c r="CJS1" s="4" t="s">
        <v>7306</v>
      </c>
      <c r="CJT1" s="4" t="s">
        <v>7307</v>
      </c>
      <c r="CJU1" s="4" t="s">
        <v>7308</v>
      </c>
      <c r="CJV1" s="4" t="s">
        <v>7309</v>
      </c>
      <c r="CJW1" s="4" t="s">
        <v>7310</v>
      </c>
      <c r="CJX1" s="4" t="s">
        <v>7311</v>
      </c>
      <c r="CJY1" s="4" t="s">
        <v>7312</v>
      </c>
      <c r="CJZ1" s="4" t="s">
        <v>7313</v>
      </c>
      <c r="CKA1" s="4" t="s">
        <v>7314</v>
      </c>
      <c r="CKB1" s="4" t="s">
        <v>7315</v>
      </c>
      <c r="CKC1" s="4" t="s">
        <v>7316</v>
      </c>
      <c r="CKD1" s="4" t="s">
        <v>7317</v>
      </c>
      <c r="CKE1" s="4" t="s">
        <v>7318</v>
      </c>
      <c r="CKF1" s="4" t="s">
        <v>7319</v>
      </c>
      <c r="CKG1" s="4" t="s">
        <v>7320</v>
      </c>
      <c r="CKH1" s="4" t="s">
        <v>7321</v>
      </c>
      <c r="CKI1" s="4" t="s">
        <v>7322</v>
      </c>
      <c r="CKJ1" s="4" t="s">
        <v>7323</v>
      </c>
      <c r="CKK1" s="4" t="s">
        <v>7324</v>
      </c>
      <c r="CKL1" s="4" t="s">
        <v>7325</v>
      </c>
      <c r="CKM1" s="4" t="s">
        <v>7326</v>
      </c>
      <c r="CKN1" s="4" t="s">
        <v>7327</v>
      </c>
      <c r="CKO1" s="4" t="s">
        <v>7328</v>
      </c>
      <c r="CKP1" s="4" t="s">
        <v>7329</v>
      </c>
      <c r="CKQ1" s="4" t="s">
        <v>7330</v>
      </c>
      <c r="CKR1" s="4" t="s">
        <v>7331</v>
      </c>
      <c r="CKS1" s="4" t="s">
        <v>7332</v>
      </c>
      <c r="CKT1" s="4" t="s">
        <v>7333</v>
      </c>
      <c r="CKU1" s="4" t="s">
        <v>7334</v>
      </c>
      <c r="CKV1" s="4" t="s">
        <v>7335</v>
      </c>
      <c r="CKW1" s="4" t="s">
        <v>7336</v>
      </c>
      <c r="CKX1" s="4" t="s">
        <v>7337</v>
      </c>
      <c r="CKY1" s="4" t="s">
        <v>7338</v>
      </c>
      <c r="CKZ1" s="4" t="s">
        <v>7339</v>
      </c>
      <c r="CLA1" s="4" t="s">
        <v>7340</v>
      </c>
      <c r="CLB1" s="4" t="s">
        <v>7341</v>
      </c>
      <c r="CLC1" s="4" t="s">
        <v>7342</v>
      </c>
      <c r="CLD1" s="4" t="s">
        <v>7343</v>
      </c>
      <c r="CLE1" s="4" t="s">
        <v>7344</v>
      </c>
      <c r="CLF1" s="4" t="s">
        <v>7345</v>
      </c>
      <c r="CLG1" s="4" t="s">
        <v>7346</v>
      </c>
      <c r="CLH1" s="4" t="s">
        <v>7347</v>
      </c>
      <c r="CLI1" s="4" t="s">
        <v>7348</v>
      </c>
      <c r="CLJ1" s="4" t="s">
        <v>7349</v>
      </c>
      <c r="CLK1" s="4" t="s">
        <v>7350</v>
      </c>
      <c r="CLL1" s="4" t="s">
        <v>7351</v>
      </c>
      <c r="CLM1" s="4" t="s">
        <v>7352</v>
      </c>
      <c r="CLN1" s="4" t="s">
        <v>7353</v>
      </c>
      <c r="CLO1" s="4" t="s">
        <v>7354</v>
      </c>
      <c r="CLP1" s="4" t="s">
        <v>7355</v>
      </c>
      <c r="CLQ1" s="4" t="s">
        <v>7356</v>
      </c>
      <c r="CLR1" s="4" t="s">
        <v>7357</v>
      </c>
      <c r="CLS1" s="4" t="s">
        <v>7358</v>
      </c>
      <c r="CLT1" s="4" t="s">
        <v>7359</v>
      </c>
      <c r="CLU1" s="4" t="s">
        <v>7360</v>
      </c>
      <c r="CLV1" s="4" t="s">
        <v>7361</v>
      </c>
      <c r="CLW1" s="4" t="s">
        <v>7362</v>
      </c>
      <c r="CLX1" s="4" t="s">
        <v>7363</v>
      </c>
      <c r="CLY1" s="4" t="s">
        <v>7364</v>
      </c>
      <c r="CLZ1" s="4" t="s">
        <v>7365</v>
      </c>
      <c r="CMA1" s="4" t="s">
        <v>7366</v>
      </c>
      <c r="CMB1" s="4" t="s">
        <v>7367</v>
      </c>
      <c r="CMC1" s="4" t="s">
        <v>7368</v>
      </c>
      <c r="CMD1" s="4" t="s">
        <v>7369</v>
      </c>
      <c r="CME1" s="4" t="s">
        <v>7370</v>
      </c>
      <c r="CMF1" s="4" t="s">
        <v>7371</v>
      </c>
      <c r="CMG1" s="4" t="s">
        <v>7372</v>
      </c>
      <c r="CMH1" s="4" t="s">
        <v>7373</v>
      </c>
      <c r="CMI1" s="4" t="s">
        <v>7374</v>
      </c>
      <c r="CMJ1" s="4" t="s">
        <v>7375</v>
      </c>
      <c r="CMK1" s="4" t="s">
        <v>7376</v>
      </c>
      <c r="CML1" s="4" t="s">
        <v>7377</v>
      </c>
      <c r="CMM1" s="4" t="s">
        <v>7378</v>
      </c>
      <c r="CMN1" s="4" t="s">
        <v>7379</v>
      </c>
      <c r="CMO1" s="4" t="s">
        <v>7380</v>
      </c>
      <c r="CMP1" s="4" t="s">
        <v>7381</v>
      </c>
      <c r="CMQ1" s="4" t="s">
        <v>7382</v>
      </c>
      <c r="CMR1" s="4" t="s">
        <v>7383</v>
      </c>
      <c r="CMS1" s="4" t="s">
        <v>7384</v>
      </c>
      <c r="CMT1" s="4" t="s">
        <v>7385</v>
      </c>
      <c r="CMU1" s="4" t="s">
        <v>7386</v>
      </c>
      <c r="CMV1" s="4" t="s">
        <v>7387</v>
      </c>
      <c r="CMW1" s="4" t="s">
        <v>7388</v>
      </c>
      <c r="CMX1" s="4" t="s">
        <v>7389</v>
      </c>
      <c r="CMY1" s="4" t="s">
        <v>7390</v>
      </c>
      <c r="CMZ1" s="4" t="s">
        <v>7391</v>
      </c>
      <c r="CNA1" s="4" t="s">
        <v>7392</v>
      </c>
      <c r="CNB1" s="4" t="s">
        <v>7393</v>
      </c>
      <c r="CNC1" s="4" t="s">
        <v>7394</v>
      </c>
      <c r="CND1" s="4" t="s">
        <v>7395</v>
      </c>
      <c r="CNE1" s="4" t="s">
        <v>7396</v>
      </c>
      <c r="CNF1" s="4" t="s">
        <v>7397</v>
      </c>
      <c r="CNG1" s="4" t="s">
        <v>7398</v>
      </c>
      <c r="CNH1" s="4" t="s">
        <v>7399</v>
      </c>
      <c r="CNI1" s="4" t="s">
        <v>7400</v>
      </c>
      <c r="CNJ1" s="4" t="s">
        <v>7401</v>
      </c>
      <c r="CNK1" s="4" t="s">
        <v>7402</v>
      </c>
      <c r="CNL1" s="4" t="s">
        <v>7403</v>
      </c>
      <c r="CNM1" s="4" t="s">
        <v>7404</v>
      </c>
      <c r="CNN1" s="4" t="s">
        <v>7405</v>
      </c>
      <c r="CNO1" s="4" t="s">
        <v>7406</v>
      </c>
      <c r="CNP1" s="4" t="s">
        <v>7407</v>
      </c>
      <c r="CNQ1" s="4" t="s">
        <v>7408</v>
      </c>
      <c r="CNR1" s="4" t="s">
        <v>7409</v>
      </c>
      <c r="CNS1" s="4" t="s">
        <v>7410</v>
      </c>
      <c r="CNT1" s="4" t="s">
        <v>7411</v>
      </c>
      <c r="CNU1" s="4" t="s">
        <v>7412</v>
      </c>
      <c r="CNV1" s="4" t="s">
        <v>7413</v>
      </c>
      <c r="CNW1" s="4" t="s">
        <v>7414</v>
      </c>
      <c r="CNX1" s="4" t="s">
        <v>7415</v>
      </c>
      <c r="CNY1" s="4" t="s">
        <v>7416</v>
      </c>
      <c r="CNZ1" s="4" t="s">
        <v>7417</v>
      </c>
      <c r="COA1" s="4" t="s">
        <v>7418</v>
      </c>
      <c r="COB1" s="4" t="s">
        <v>7419</v>
      </c>
      <c r="COC1" s="4" t="s">
        <v>7420</v>
      </c>
      <c r="COD1" s="4" t="s">
        <v>7421</v>
      </c>
      <c r="COE1" s="4" t="s">
        <v>7422</v>
      </c>
      <c r="COF1" s="4" t="s">
        <v>7423</v>
      </c>
      <c r="COG1" s="4" t="s">
        <v>7424</v>
      </c>
      <c r="COH1" s="4" t="s">
        <v>7425</v>
      </c>
      <c r="COI1" s="4" t="s">
        <v>7426</v>
      </c>
      <c r="COJ1" s="4" t="s">
        <v>7427</v>
      </c>
      <c r="COK1" s="4" t="s">
        <v>7428</v>
      </c>
      <c r="COL1" s="4" t="s">
        <v>7429</v>
      </c>
      <c r="COM1" s="4" t="s">
        <v>7430</v>
      </c>
      <c r="CON1" s="4" t="s">
        <v>7431</v>
      </c>
      <c r="COO1" s="4" t="s">
        <v>7432</v>
      </c>
      <c r="COP1" s="4" t="s">
        <v>7433</v>
      </c>
      <c r="COQ1" s="4" t="s">
        <v>7434</v>
      </c>
      <c r="COR1" s="4" t="s">
        <v>7435</v>
      </c>
      <c r="COS1" s="4" t="s">
        <v>7436</v>
      </c>
      <c r="COT1" s="4" t="s">
        <v>7437</v>
      </c>
      <c r="COU1" s="4" t="s">
        <v>7438</v>
      </c>
      <c r="COV1" s="4" t="s">
        <v>7439</v>
      </c>
      <c r="COW1" s="4" t="s">
        <v>7440</v>
      </c>
      <c r="COX1" s="4" t="s">
        <v>7441</v>
      </c>
      <c r="COY1" s="4" t="s">
        <v>7442</v>
      </c>
      <c r="COZ1" s="4" t="s">
        <v>7443</v>
      </c>
      <c r="CPA1" s="4" t="s">
        <v>7444</v>
      </c>
      <c r="CPB1" s="4" t="s">
        <v>7445</v>
      </c>
      <c r="CPC1" s="4" t="s">
        <v>7446</v>
      </c>
      <c r="CPD1" s="4" t="s">
        <v>7447</v>
      </c>
      <c r="CPE1" s="4" t="s">
        <v>7448</v>
      </c>
      <c r="CPF1" s="4" t="s">
        <v>7449</v>
      </c>
      <c r="CPG1" s="4" t="s">
        <v>7450</v>
      </c>
      <c r="CPH1" s="4" t="s">
        <v>7451</v>
      </c>
      <c r="CPI1" s="4" t="s">
        <v>7452</v>
      </c>
      <c r="CPJ1" s="4" t="s">
        <v>7453</v>
      </c>
      <c r="CPK1" s="4" t="s">
        <v>7454</v>
      </c>
      <c r="CPL1" s="4" t="s">
        <v>7455</v>
      </c>
      <c r="CPM1" s="4" t="s">
        <v>7456</v>
      </c>
      <c r="CPN1" s="4" t="s">
        <v>7457</v>
      </c>
      <c r="CPO1" s="4" t="s">
        <v>7458</v>
      </c>
      <c r="CPP1" s="4" t="s">
        <v>7459</v>
      </c>
      <c r="CPQ1" s="4" t="s">
        <v>7460</v>
      </c>
      <c r="CPR1" s="4" t="s">
        <v>7461</v>
      </c>
      <c r="CPS1" s="4" t="s">
        <v>7462</v>
      </c>
      <c r="CPT1" s="4" t="s">
        <v>7463</v>
      </c>
      <c r="CPU1" s="4" t="s">
        <v>7464</v>
      </c>
      <c r="CPV1" s="4" t="s">
        <v>7465</v>
      </c>
      <c r="CPW1" s="4" t="s">
        <v>7466</v>
      </c>
      <c r="CPX1" s="4" t="s">
        <v>7467</v>
      </c>
      <c r="CPY1" s="4" t="s">
        <v>7468</v>
      </c>
      <c r="CPZ1" s="4" t="s">
        <v>7469</v>
      </c>
      <c r="CQA1" s="4" t="s">
        <v>7470</v>
      </c>
      <c r="CQB1" s="4" t="s">
        <v>7471</v>
      </c>
      <c r="CQC1" s="4" t="s">
        <v>7472</v>
      </c>
      <c r="CQD1" s="4" t="s">
        <v>7473</v>
      </c>
      <c r="CQE1" s="4" t="s">
        <v>7474</v>
      </c>
      <c r="CQF1" s="4" t="s">
        <v>7475</v>
      </c>
      <c r="CQG1" s="4" t="s">
        <v>7476</v>
      </c>
      <c r="CQH1" s="4" t="s">
        <v>7477</v>
      </c>
      <c r="CQI1" s="4" t="s">
        <v>7478</v>
      </c>
      <c r="CQJ1" s="4" t="s">
        <v>7479</v>
      </c>
      <c r="CQK1" s="4" t="s">
        <v>7480</v>
      </c>
      <c r="CQL1" s="4" t="s">
        <v>7481</v>
      </c>
      <c r="CQM1" s="4" t="s">
        <v>7482</v>
      </c>
      <c r="CQN1" s="4" t="s">
        <v>7483</v>
      </c>
      <c r="CQO1" s="4" t="s">
        <v>7484</v>
      </c>
      <c r="CQP1" s="4" t="s">
        <v>7485</v>
      </c>
      <c r="CQQ1" s="4" t="s">
        <v>7486</v>
      </c>
      <c r="CQR1" s="4" t="s">
        <v>7487</v>
      </c>
      <c r="CQS1" s="4" t="s">
        <v>7488</v>
      </c>
      <c r="CQT1" s="4" t="s">
        <v>7489</v>
      </c>
      <c r="CQU1" s="4" t="s">
        <v>7490</v>
      </c>
      <c r="CQV1" s="4" t="s">
        <v>7491</v>
      </c>
      <c r="CQW1" s="4" t="s">
        <v>7492</v>
      </c>
      <c r="CQX1" s="4" t="s">
        <v>7493</v>
      </c>
      <c r="CQY1" s="4" t="s">
        <v>7494</v>
      </c>
      <c r="CQZ1" s="4" t="s">
        <v>7495</v>
      </c>
      <c r="CRA1" s="4" t="s">
        <v>7496</v>
      </c>
      <c r="CRB1" s="4" t="s">
        <v>7497</v>
      </c>
      <c r="CRC1" s="4" t="s">
        <v>7498</v>
      </c>
      <c r="CRD1" s="4" t="s">
        <v>7499</v>
      </c>
      <c r="CRE1" s="4" t="s">
        <v>7500</v>
      </c>
      <c r="CRF1" s="4" t="s">
        <v>7501</v>
      </c>
      <c r="CRG1" s="4" t="s">
        <v>7502</v>
      </c>
      <c r="CRH1" s="4" t="s">
        <v>7503</v>
      </c>
      <c r="CRI1" s="4" t="s">
        <v>7504</v>
      </c>
      <c r="CRJ1" s="4" t="s">
        <v>7505</v>
      </c>
      <c r="CRK1" s="4" t="s">
        <v>7506</v>
      </c>
      <c r="CRL1" s="4" t="s">
        <v>7507</v>
      </c>
      <c r="CRM1" s="4" t="s">
        <v>7508</v>
      </c>
      <c r="CRN1" s="4" t="s">
        <v>7509</v>
      </c>
      <c r="CRO1" s="4" t="s">
        <v>7510</v>
      </c>
      <c r="CRP1" s="4" t="s">
        <v>7511</v>
      </c>
      <c r="CRQ1" s="4" t="s">
        <v>7512</v>
      </c>
      <c r="CRR1" s="4" t="s">
        <v>7513</v>
      </c>
      <c r="CRS1" s="4" t="s">
        <v>7514</v>
      </c>
      <c r="CRT1" s="4" t="s">
        <v>7515</v>
      </c>
      <c r="CRU1" s="4" t="s">
        <v>7516</v>
      </c>
      <c r="CRV1" s="4" t="s">
        <v>7517</v>
      </c>
      <c r="CRW1" s="4" t="s">
        <v>7518</v>
      </c>
      <c r="CRX1" s="4" t="s">
        <v>7519</v>
      </c>
      <c r="CRY1" s="4" t="s">
        <v>7520</v>
      </c>
      <c r="CRZ1" s="4" t="s">
        <v>7521</v>
      </c>
      <c r="CSA1" s="4" t="s">
        <v>7522</v>
      </c>
      <c r="CSB1" s="4" t="s">
        <v>7523</v>
      </c>
      <c r="CSC1" s="4" t="s">
        <v>7524</v>
      </c>
      <c r="CSD1" s="4" t="s">
        <v>7525</v>
      </c>
      <c r="CSE1" s="4" t="s">
        <v>7526</v>
      </c>
      <c r="CSF1" s="4" t="s">
        <v>7527</v>
      </c>
      <c r="CSG1" s="4" t="s">
        <v>7528</v>
      </c>
      <c r="CSH1" s="4" t="s">
        <v>7529</v>
      </c>
      <c r="CSI1" s="4" t="s">
        <v>7530</v>
      </c>
      <c r="CSJ1" s="4" t="s">
        <v>7531</v>
      </c>
      <c r="CSK1" s="4" t="s">
        <v>7532</v>
      </c>
      <c r="CSL1" s="4" t="s">
        <v>7533</v>
      </c>
      <c r="CSM1" s="4" t="s">
        <v>7534</v>
      </c>
      <c r="CSN1" s="4" t="s">
        <v>7535</v>
      </c>
      <c r="CSO1" s="4" t="s">
        <v>7536</v>
      </c>
      <c r="CSP1" s="4" t="s">
        <v>7537</v>
      </c>
      <c r="CSQ1" s="4" t="s">
        <v>7538</v>
      </c>
      <c r="CSR1" s="4" t="s">
        <v>7539</v>
      </c>
      <c r="CSS1" s="4" t="s">
        <v>7540</v>
      </c>
      <c r="CST1" s="4" t="s">
        <v>7541</v>
      </c>
      <c r="CSU1" s="4" t="s">
        <v>7542</v>
      </c>
      <c r="CSV1" s="4" t="s">
        <v>7543</v>
      </c>
      <c r="CSW1" s="4" t="s">
        <v>7544</v>
      </c>
      <c r="CSX1" s="4" t="s">
        <v>7545</v>
      </c>
      <c r="CSY1" s="4" t="s">
        <v>7546</v>
      </c>
      <c r="CSZ1" s="4" t="s">
        <v>7547</v>
      </c>
      <c r="CTA1" s="4" t="s">
        <v>7548</v>
      </c>
      <c r="CTB1" s="4" t="s">
        <v>7549</v>
      </c>
      <c r="CTC1" s="4" t="s">
        <v>7550</v>
      </c>
      <c r="CTD1" s="4" t="s">
        <v>7551</v>
      </c>
      <c r="CTE1" s="4" t="s">
        <v>7552</v>
      </c>
      <c r="CTF1" s="4" t="s">
        <v>7553</v>
      </c>
      <c r="CTG1" s="4" t="s">
        <v>7554</v>
      </c>
      <c r="CTH1" s="4" t="s">
        <v>7555</v>
      </c>
      <c r="CTI1" s="4" t="s">
        <v>7556</v>
      </c>
      <c r="CTJ1" s="4" t="s">
        <v>7557</v>
      </c>
      <c r="CTK1" s="4" t="s">
        <v>7558</v>
      </c>
      <c r="CTL1" s="4" t="s">
        <v>7559</v>
      </c>
      <c r="CTM1" s="4" t="s">
        <v>7560</v>
      </c>
      <c r="CTN1" s="4" t="s">
        <v>7561</v>
      </c>
      <c r="CTO1" s="4" t="s">
        <v>7562</v>
      </c>
      <c r="CTP1" s="4" t="s">
        <v>7563</v>
      </c>
      <c r="CTQ1" s="4" t="s">
        <v>7564</v>
      </c>
      <c r="CTR1" s="4" t="s">
        <v>7565</v>
      </c>
      <c r="CTS1" s="4" t="s">
        <v>7566</v>
      </c>
      <c r="CTT1" s="4" t="s">
        <v>7567</v>
      </c>
      <c r="CTU1" s="4" t="s">
        <v>7568</v>
      </c>
      <c r="CTV1" s="4" t="s">
        <v>7569</v>
      </c>
      <c r="CTW1" s="4" t="s">
        <v>7570</v>
      </c>
      <c r="CTX1" s="4" t="s">
        <v>7571</v>
      </c>
      <c r="CTY1" s="4" t="s">
        <v>7572</v>
      </c>
      <c r="CTZ1" s="4" t="s">
        <v>7573</v>
      </c>
      <c r="CUA1" s="4" t="s">
        <v>7574</v>
      </c>
      <c r="CUB1" s="4" t="s">
        <v>7575</v>
      </c>
      <c r="CUC1" s="4" t="s">
        <v>7576</v>
      </c>
      <c r="CUD1" s="4" t="s">
        <v>7577</v>
      </c>
      <c r="CUE1" s="4" t="s">
        <v>7578</v>
      </c>
      <c r="CUF1" s="4" t="s">
        <v>7579</v>
      </c>
      <c r="CUG1" s="4" t="s">
        <v>7580</v>
      </c>
      <c r="CUH1" s="4" t="s">
        <v>7581</v>
      </c>
      <c r="CUI1" s="4" t="s">
        <v>7582</v>
      </c>
      <c r="CUJ1" s="4" t="s">
        <v>7583</v>
      </c>
      <c r="CUK1" s="4" t="s">
        <v>7584</v>
      </c>
      <c r="CUL1" s="4" t="s">
        <v>7585</v>
      </c>
      <c r="CUM1" s="4" t="s">
        <v>7586</v>
      </c>
      <c r="CUN1" s="4" t="s">
        <v>7587</v>
      </c>
      <c r="CUO1" s="4" t="s">
        <v>7588</v>
      </c>
      <c r="CUP1" s="4" t="s">
        <v>7589</v>
      </c>
      <c r="CUQ1" s="4" t="s">
        <v>7590</v>
      </c>
      <c r="CUR1" s="4" t="s">
        <v>7591</v>
      </c>
      <c r="CUS1" s="4" t="s">
        <v>7592</v>
      </c>
      <c r="CUT1" s="4" t="s">
        <v>7593</v>
      </c>
      <c r="CUU1" s="4" t="s">
        <v>7594</v>
      </c>
      <c r="CUV1" s="4" t="s">
        <v>7595</v>
      </c>
      <c r="CUW1" s="4" t="s">
        <v>7596</v>
      </c>
      <c r="CUX1" s="4" t="s">
        <v>7597</v>
      </c>
      <c r="CUY1" s="4" t="s">
        <v>7598</v>
      </c>
      <c r="CUZ1" s="4" t="s">
        <v>7599</v>
      </c>
      <c r="CVA1" s="4" t="s">
        <v>7600</v>
      </c>
      <c r="CVB1" s="4" t="s">
        <v>7601</v>
      </c>
      <c r="CVC1" s="4" t="s">
        <v>7602</v>
      </c>
      <c r="CVD1" s="4" t="s">
        <v>7603</v>
      </c>
      <c r="CVE1" s="4" t="s">
        <v>7604</v>
      </c>
      <c r="CVF1" s="4" t="s">
        <v>7605</v>
      </c>
      <c r="CVG1" s="4" t="s">
        <v>7606</v>
      </c>
      <c r="CVH1" s="4" t="s">
        <v>7607</v>
      </c>
      <c r="CVI1" s="4" t="s">
        <v>7608</v>
      </c>
      <c r="CVJ1" s="4" t="s">
        <v>7609</v>
      </c>
      <c r="CVK1" s="4" t="s">
        <v>7610</v>
      </c>
      <c r="CVL1" s="4" t="s">
        <v>7611</v>
      </c>
      <c r="CVM1" s="4" t="s">
        <v>7612</v>
      </c>
      <c r="CVN1" s="4" t="s">
        <v>7613</v>
      </c>
      <c r="CVO1" s="4" t="s">
        <v>7614</v>
      </c>
      <c r="CVP1" s="4" t="s">
        <v>7615</v>
      </c>
      <c r="CVQ1" s="4" t="s">
        <v>7616</v>
      </c>
      <c r="CVR1" s="4" t="s">
        <v>7617</v>
      </c>
      <c r="CVS1" s="4" t="s">
        <v>7618</v>
      </c>
      <c r="CVT1" s="4" t="s">
        <v>7619</v>
      </c>
      <c r="CVU1" s="4" t="s">
        <v>7620</v>
      </c>
      <c r="CVV1" s="4" t="s">
        <v>7621</v>
      </c>
      <c r="CVW1" s="4" t="s">
        <v>7622</v>
      </c>
      <c r="CVX1" s="4" t="s">
        <v>7623</v>
      </c>
      <c r="CVY1" s="4" t="s">
        <v>7624</v>
      </c>
      <c r="CVZ1" s="4" t="s">
        <v>7625</v>
      </c>
      <c r="CWA1" s="4" t="s">
        <v>7626</v>
      </c>
      <c r="CWB1" s="4" t="s">
        <v>7627</v>
      </c>
      <c r="CWC1" s="4" t="s">
        <v>7628</v>
      </c>
      <c r="CWD1" s="4" t="s">
        <v>7629</v>
      </c>
      <c r="CWE1" s="4" t="s">
        <v>7630</v>
      </c>
      <c r="CWF1" s="4" t="s">
        <v>7631</v>
      </c>
      <c r="CWG1" s="4" t="s">
        <v>7632</v>
      </c>
      <c r="CWH1" s="4" t="s">
        <v>7633</v>
      </c>
      <c r="CWI1" s="4" t="s">
        <v>7634</v>
      </c>
      <c r="CWJ1" s="4" t="s">
        <v>7635</v>
      </c>
      <c r="CWK1" s="4" t="s">
        <v>7636</v>
      </c>
      <c r="CWL1" s="4" t="s">
        <v>7637</v>
      </c>
      <c r="CWM1" s="4" t="s">
        <v>7638</v>
      </c>
      <c r="CWN1" s="4" t="s">
        <v>7639</v>
      </c>
      <c r="CWO1" s="4" t="s">
        <v>7640</v>
      </c>
      <c r="CWP1" s="4" t="s">
        <v>7641</v>
      </c>
      <c r="CWQ1" s="4" t="s">
        <v>7642</v>
      </c>
      <c r="CWR1" s="4" t="s">
        <v>7643</v>
      </c>
      <c r="CWS1" s="4" t="s">
        <v>7644</v>
      </c>
      <c r="CWT1" s="4" t="s">
        <v>7645</v>
      </c>
      <c r="CWU1" s="4" t="s">
        <v>7646</v>
      </c>
      <c r="CWV1" s="4" t="s">
        <v>7647</v>
      </c>
      <c r="CWW1" s="4" t="s">
        <v>7648</v>
      </c>
      <c r="CWX1" s="4" t="s">
        <v>7649</v>
      </c>
      <c r="CWY1" s="4" t="s">
        <v>7650</v>
      </c>
      <c r="CWZ1" s="4" t="s">
        <v>7651</v>
      </c>
      <c r="CXA1" s="4" t="s">
        <v>7652</v>
      </c>
      <c r="CXB1" s="4" t="s">
        <v>7653</v>
      </c>
      <c r="CXC1" s="4" t="s">
        <v>7654</v>
      </c>
      <c r="CXD1" s="4" t="s">
        <v>7655</v>
      </c>
      <c r="CXE1" s="4" t="s">
        <v>7656</v>
      </c>
      <c r="CXF1" s="4" t="s">
        <v>7657</v>
      </c>
      <c r="CXG1" s="4" t="s">
        <v>7658</v>
      </c>
      <c r="CXH1" s="4" t="s">
        <v>7659</v>
      </c>
      <c r="CXI1" s="4" t="s">
        <v>7660</v>
      </c>
      <c r="CXJ1" s="4" t="s">
        <v>7661</v>
      </c>
      <c r="CXK1" s="4" t="s">
        <v>7662</v>
      </c>
      <c r="CXL1" s="4" t="s">
        <v>7663</v>
      </c>
      <c r="CXM1" s="4" t="s">
        <v>7664</v>
      </c>
      <c r="CXN1" s="4" t="s">
        <v>7665</v>
      </c>
      <c r="CXO1" s="4" t="s">
        <v>7666</v>
      </c>
      <c r="CXP1" s="4" t="s">
        <v>7667</v>
      </c>
      <c r="CXQ1" s="4" t="s">
        <v>7668</v>
      </c>
      <c r="CXR1" s="4" t="s">
        <v>7669</v>
      </c>
      <c r="CXS1" s="4" t="s">
        <v>7670</v>
      </c>
      <c r="CXT1" s="4" t="s">
        <v>7671</v>
      </c>
      <c r="CXU1" s="4" t="s">
        <v>7672</v>
      </c>
      <c r="CXV1" s="4" t="s">
        <v>7673</v>
      </c>
      <c r="CXW1" s="4" t="s">
        <v>7674</v>
      </c>
      <c r="CXX1" s="4" t="s">
        <v>7675</v>
      </c>
      <c r="CXY1" s="4" t="s">
        <v>7676</v>
      </c>
      <c r="CXZ1" s="4" t="s">
        <v>7677</v>
      </c>
      <c r="CYA1" s="4" t="s">
        <v>7678</v>
      </c>
      <c r="CYB1" s="4" t="s">
        <v>7679</v>
      </c>
      <c r="CYC1" s="4" t="s">
        <v>7680</v>
      </c>
      <c r="CYD1" s="4" t="s">
        <v>7681</v>
      </c>
      <c r="CYE1" s="4" t="s">
        <v>7682</v>
      </c>
      <c r="CYF1" s="4" t="s">
        <v>7683</v>
      </c>
      <c r="CYG1" s="4" t="s">
        <v>7684</v>
      </c>
      <c r="CYH1" s="4" t="s">
        <v>7685</v>
      </c>
      <c r="CYI1" s="4" t="s">
        <v>7686</v>
      </c>
      <c r="CYJ1" s="4" t="s">
        <v>7687</v>
      </c>
      <c r="CYK1" s="4" t="s">
        <v>7688</v>
      </c>
      <c r="CYL1" s="4" t="s">
        <v>7689</v>
      </c>
      <c r="CYM1" s="4" t="s">
        <v>7690</v>
      </c>
      <c r="CYN1" s="4" t="s">
        <v>7691</v>
      </c>
      <c r="CYO1" s="4" t="s">
        <v>7692</v>
      </c>
      <c r="CYP1" s="4" t="s">
        <v>7693</v>
      </c>
      <c r="CYQ1" s="4" t="s">
        <v>7694</v>
      </c>
      <c r="CYR1" s="4" t="s">
        <v>7695</v>
      </c>
      <c r="CYS1" s="4" t="s">
        <v>7696</v>
      </c>
      <c r="CYT1" s="4" t="s">
        <v>7697</v>
      </c>
      <c r="CYU1" s="4" t="s">
        <v>7698</v>
      </c>
      <c r="CYV1" s="4" t="s">
        <v>7699</v>
      </c>
      <c r="CYW1" s="4" t="s">
        <v>7700</v>
      </c>
      <c r="CYX1" s="4" t="s">
        <v>7701</v>
      </c>
      <c r="CYY1" s="4" t="s">
        <v>7702</v>
      </c>
      <c r="CYZ1" s="4" t="s">
        <v>7703</v>
      </c>
      <c r="CZA1" s="4" t="s">
        <v>7704</v>
      </c>
      <c r="CZB1" s="4" t="s">
        <v>7705</v>
      </c>
      <c r="CZC1" s="4" t="s">
        <v>7706</v>
      </c>
      <c r="CZD1" s="4" t="s">
        <v>7707</v>
      </c>
      <c r="CZE1" s="4" t="s">
        <v>7708</v>
      </c>
      <c r="CZF1" s="4" t="s">
        <v>7709</v>
      </c>
      <c r="CZG1" s="4" t="s">
        <v>7710</v>
      </c>
      <c r="CZH1" s="4" t="s">
        <v>7711</v>
      </c>
      <c r="CZI1" s="4" t="s">
        <v>7712</v>
      </c>
      <c r="CZJ1" s="4" t="s">
        <v>7713</v>
      </c>
      <c r="CZK1" s="4" t="s">
        <v>7714</v>
      </c>
      <c r="CZL1" s="4" t="s">
        <v>7715</v>
      </c>
      <c r="CZM1" s="4" t="s">
        <v>7716</v>
      </c>
      <c r="CZN1" s="4" t="s">
        <v>7717</v>
      </c>
      <c r="CZO1" s="4" t="s">
        <v>7718</v>
      </c>
      <c r="CZP1" s="4" t="s">
        <v>7719</v>
      </c>
      <c r="CZQ1" s="4" t="s">
        <v>7720</v>
      </c>
      <c r="CZR1" s="4" t="s">
        <v>7721</v>
      </c>
      <c r="CZS1" s="4" t="s">
        <v>7722</v>
      </c>
      <c r="CZT1" s="4" t="s">
        <v>7723</v>
      </c>
      <c r="CZU1" s="4" t="s">
        <v>7724</v>
      </c>
      <c r="CZV1" s="4" t="s">
        <v>7725</v>
      </c>
      <c r="CZW1" s="4" t="s">
        <v>7726</v>
      </c>
      <c r="CZX1" s="4" t="s">
        <v>7727</v>
      </c>
      <c r="CZY1" s="4" t="s">
        <v>7728</v>
      </c>
      <c r="CZZ1" s="4" t="s">
        <v>7729</v>
      </c>
      <c r="DAA1" s="4" t="s">
        <v>7730</v>
      </c>
      <c r="DAB1" s="4" t="s">
        <v>7731</v>
      </c>
      <c r="DAC1" s="4" t="s">
        <v>7732</v>
      </c>
      <c r="DAD1" s="4" t="s">
        <v>7733</v>
      </c>
      <c r="DAE1" s="4" t="s">
        <v>7734</v>
      </c>
      <c r="DAF1" s="4" t="s">
        <v>7735</v>
      </c>
      <c r="DAG1" s="4" t="s">
        <v>7736</v>
      </c>
      <c r="DAH1" s="4" t="s">
        <v>7737</v>
      </c>
      <c r="DAI1" s="4" t="s">
        <v>7738</v>
      </c>
      <c r="DAJ1" s="4" t="s">
        <v>7739</v>
      </c>
      <c r="DAK1" s="4" t="s">
        <v>7740</v>
      </c>
      <c r="DAL1" s="4" t="s">
        <v>7741</v>
      </c>
      <c r="DAM1" s="4" t="s">
        <v>7742</v>
      </c>
      <c r="DAN1" s="4" t="s">
        <v>7743</v>
      </c>
      <c r="DAO1" s="4" t="s">
        <v>7744</v>
      </c>
      <c r="DAP1" s="4" t="s">
        <v>7745</v>
      </c>
      <c r="DAQ1" s="4" t="s">
        <v>7746</v>
      </c>
      <c r="DAR1" s="4" t="s">
        <v>7747</v>
      </c>
      <c r="DAS1" s="4" t="s">
        <v>7748</v>
      </c>
      <c r="DAT1" s="4" t="s">
        <v>7749</v>
      </c>
      <c r="DAU1" s="4" t="s">
        <v>7750</v>
      </c>
      <c r="DAV1" s="4" t="s">
        <v>7751</v>
      </c>
      <c r="DAW1" s="4" t="s">
        <v>7752</v>
      </c>
      <c r="DAX1" s="4" t="s">
        <v>7753</v>
      </c>
      <c r="DAY1" s="4" t="s">
        <v>7754</v>
      </c>
      <c r="DAZ1" s="4" t="s">
        <v>7755</v>
      </c>
      <c r="DBA1" s="4" t="s">
        <v>7756</v>
      </c>
      <c r="DBB1" s="4" t="s">
        <v>7757</v>
      </c>
      <c r="DBC1" s="4" t="s">
        <v>7758</v>
      </c>
      <c r="DBD1" s="4" t="s">
        <v>7759</v>
      </c>
      <c r="DBE1" s="4" t="s">
        <v>7760</v>
      </c>
      <c r="DBF1" s="4" t="s">
        <v>7761</v>
      </c>
      <c r="DBG1" s="4" t="s">
        <v>7762</v>
      </c>
      <c r="DBH1" s="4" t="s">
        <v>7763</v>
      </c>
      <c r="DBI1" s="4" t="s">
        <v>7764</v>
      </c>
      <c r="DBJ1" s="4" t="s">
        <v>7765</v>
      </c>
      <c r="DBK1" s="4" t="s">
        <v>7766</v>
      </c>
      <c r="DBL1" s="4" t="s">
        <v>7767</v>
      </c>
      <c r="DBM1" s="4" t="s">
        <v>7768</v>
      </c>
      <c r="DBN1" s="4" t="s">
        <v>7769</v>
      </c>
      <c r="DBO1" s="4" t="s">
        <v>7770</v>
      </c>
      <c r="DBP1" s="4" t="s">
        <v>7771</v>
      </c>
      <c r="DBQ1" s="4" t="s">
        <v>7772</v>
      </c>
      <c r="DBR1" s="4" t="s">
        <v>7773</v>
      </c>
      <c r="DBS1" s="4" t="s">
        <v>7774</v>
      </c>
      <c r="DBT1" s="4" t="s">
        <v>7775</v>
      </c>
      <c r="DBU1" s="4" t="s">
        <v>7776</v>
      </c>
      <c r="DBV1" s="4" t="s">
        <v>7777</v>
      </c>
      <c r="DBW1" s="4" t="s">
        <v>7778</v>
      </c>
      <c r="DBX1" s="4" t="s">
        <v>7779</v>
      </c>
      <c r="DBY1" s="4" t="s">
        <v>7780</v>
      </c>
      <c r="DBZ1" s="4" t="s">
        <v>7781</v>
      </c>
      <c r="DCA1" s="4" t="s">
        <v>7782</v>
      </c>
      <c r="DCB1" s="4" t="s">
        <v>7783</v>
      </c>
      <c r="DCC1" s="4" t="s">
        <v>7784</v>
      </c>
      <c r="DCD1" s="4" t="s">
        <v>7785</v>
      </c>
      <c r="DCE1" s="4" t="s">
        <v>7786</v>
      </c>
      <c r="DCF1" s="4" t="s">
        <v>7787</v>
      </c>
      <c r="DCG1" s="4" t="s">
        <v>7788</v>
      </c>
      <c r="DCH1" s="4" t="s">
        <v>7789</v>
      </c>
      <c r="DCI1" s="4" t="s">
        <v>7790</v>
      </c>
      <c r="DCJ1" s="4" t="s">
        <v>7791</v>
      </c>
      <c r="DCK1" s="4" t="s">
        <v>7792</v>
      </c>
      <c r="DCL1" s="4" t="s">
        <v>7793</v>
      </c>
      <c r="DCM1" s="4" t="s">
        <v>7794</v>
      </c>
      <c r="DCN1" s="4" t="s">
        <v>7795</v>
      </c>
      <c r="DCO1" s="4" t="s">
        <v>7796</v>
      </c>
      <c r="DCP1" s="4" t="s">
        <v>7797</v>
      </c>
      <c r="DCQ1" s="4" t="s">
        <v>7798</v>
      </c>
      <c r="DCR1" s="4" t="s">
        <v>7799</v>
      </c>
      <c r="DCS1" s="4" t="s">
        <v>7800</v>
      </c>
      <c r="DCT1" s="4" t="s">
        <v>7801</v>
      </c>
      <c r="DCU1" s="4" t="s">
        <v>7802</v>
      </c>
      <c r="DCV1" s="4" t="s">
        <v>7803</v>
      </c>
      <c r="DCW1" s="4" t="s">
        <v>7804</v>
      </c>
      <c r="DCX1" s="4" t="s">
        <v>7805</v>
      </c>
      <c r="DCY1" s="4" t="s">
        <v>7806</v>
      </c>
      <c r="DCZ1" s="4" t="s">
        <v>7807</v>
      </c>
      <c r="DDA1" s="4" t="s">
        <v>7808</v>
      </c>
      <c r="DDB1" s="4" t="s">
        <v>7809</v>
      </c>
      <c r="DDC1" s="4" t="s">
        <v>7810</v>
      </c>
      <c r="DDD1" s="4" t="s">
        <v>7811</v>
      </c>
      <c r="DDE1" s="4" t="s">
        <v>7812</v>
      </c>
      <c r="DDF1" s="4" t="s">
        <v>7813</v>
      </c>
      <c r="DDG1" s="4" t="s">
        <v>7814</v>
      </c>
      <c r="DDH1" s="4" t="s">
        <v>7815</v>
      </c>
      <c r="DDI1" s="4" t="s">
        <v>7816</v>
      </c>
      <c r="DDJ1" s="4" t="s">
        <v>7817</v>
      </c>
      <c r="DDK1" s="4" t="s">
        <v>7818</v>
      </c>
      <c r="DDL1" s="4" t="s">
        <v>7819</v>
      </c>
      <c r="DDM1" s="4" t="s">
        <v>7820</v>
      </c>
      <c r="DDN1" s="4" t="s">
        <v>7821</v>
      </c>
      <c r="DDO1" s="4" t="s">
        <v>7822</v>
      </c>
      <c r="DDP1" s="4" t="s">
        <v>7823</v>
      </c>
      <c r="DDQ1" s="4" t="s">
        <v>7824</v>
      </c>
      <c r="DDR1" s="4" t="s">
        <v>7825</v>
      </c>
      <c r="DDS1" s="4" t="s">
        <v>7826</v>
      </c>
      <c r="DDT1" s="4" t="s">
        <v>7827</v>
      </c>
      <c r="DDU1" s="4" t="s">
        <v>7828</v>
      </c>
      <c r="DDV1" s="4" t="s">
        <v>7829</v>
      </c>
      <c r="DDW1" s="4" t="s">
        <v>7830</v>
      </c>
      <c r="DDX1" s="4" t="s">
        <v>7831</v>
      </c>
      <c r="DDY1" s="4" t="s">
        <v>7832</v>
      </c>
      <c r="DDZ1" s="4" t="s">
        <v>7833</v>
      </c>
      <c r="DEA1" s="4" t="s">
        <v>7834</v>
      </c>
      <c r="DEB1" s="4" t="s">
        <v>7835</v>
      </c>
      <c r="DEC1" s="4" t="s">
        <v>7836</v>
      </c>
      <c r="DED1" s="4" t="s">
        <v>7837</v>
      </c>
      <c r="DEE1" s="4" t="s">
        <v>7838</v>
      </c>
      <c r="DEF1" s="4" t="s">
        <v>7839</v>
      </c>
      <c r="DEG1" s="4" t="s">
        <v>7840</v>
      </c>
      <c r="DEH1" s="4" t="s">
        <v>7841</v>
      </c>
      <c r="DEI1" s="4" t="s">
        <v>7842</v>
      </c>
      <c r="DEJ1" s="4" t="s">
        <v>7843</v>
      </c>
      <c r="DEK1" s="4" t="s">
        <v>7844</v>
      </c>
      <c r="DEL1" s="4" t="s">
        <v>7845</v>
      </c>
      <c r="DEM1" s="4" t="s">
        <v>7846</v>
      </c>
      <c r="DEN1" s="4" t="s">
        <v>7847</v>
      </c>
      <c r="DEO1" s="4" t="s">
        <v>7848</v>
      </c>
      <c r="DEP1" s="4" t="s">
        <v>7849</v>
      </c>
      <c r="DEQ1" s="4" t="s">
        <v>7850</v>
      </c>
      <c r="DER1" s="4" t="s">
        <v>7851</v>
      </c>
      <c r="DES1" s="4" t="s">
        <v>7852</v>
      </c>
      <c r="DET1" s="4" t="s">
        <v>7853</v>
      </c>
      <c r="DEU1" s="4" t="s">
        <v>7854</v>
      </c>
      <c r="DEV1" s="4" t="s">
        <v>7855</v>
      </c>
      <c r="DEW1" s="4" t="s">
        <v>7856</v>
      </c>
      <c r="DEX1" s="4" t="s">
        <v>7857</v>
      </c>
      <c r="DEY1" s="4" t="s">
        <v>7858</v>
      </c>
      <c r="DEZ1" s="4" t="s">
        <v>7859</v>
      </c>
      <c r="DFA1" s="4" t="s">
        <v>7860</v>
      </c>
      <c r="DFB1" s="4" t="s">
        <v>7861</v>
      </c>
      <c r="DFC1" s="4" t="s">
        <v>7862</v>
      </c>
      <c r="DFD1" s="4" t="s">
        <v>7863</v>
      </c>
      <c r="DFE1" s="4" t="s">
        <v>7864</v>
      </c>
      <c r="DFF1" s="4" t="s">
        <v>7865</v>
      </c>
      <c r="DFG1" s="4" t="s">
        <v>7866</v>
      </c>
      <c r="DFH1" s="4" t="s">
        <v>7867</v>
      </c>
      <c r="DFI1" s="4" t="s">
        <v>7868</v>
      </c>
      <c r="DFJ1" s="4" t="s">
        <v>7869</v>
      </c>
      <c r="DFK1" s="4" t="s">
        <v>7870</v>
      </c>
      <c r="DFL1" s="4" t="s">
        <v>7871</v>
      </c>
      <c r="DFM1" s="4" t="s">
        <v>7872</v>
      </c>
      <c r="DFN1" s="4" t="s">
        <v>7873</v>
      </c>
      <c r="DFO1" s="4" t="s">
        <v>7874</v>
      </c>
      <c r="DFP1" s="4" t="s">
        <v>7875</v>
      </c>
      <c r="DFQ1" s="4" t="s">
        <v>7876</v>
      </c>
      <c r="DFR1" s="4" t="s">
        <v>7877</v>
      </c>
      <c r="DFS1" s="4" t="s">
        <v>7878</v>
      </c>
      <c r="DFT1" s="4" t="s">
        <v>7879</v>
      </c>
      <c r="DFU1" s="4" t="s">
        <v>7880</v>
      </c>
      <c r="DFV1" s="4" t="s">
        <v>7881</v>
      </c>
      <c r="DFW1" s="4" t="s">
        <v>7882</v>
      </c>
      <c r="DFX1" s="4" t="s">
        <v>7883</v>
      </c>
      <c r="DFY1" s="4" t="s">
        <v>7884</v>
      </c>
      <c r="DFZ1" s="4" t="s">
        <v>7885</v>
      </c>
      <c r="DGA1" s="4" t="s">
        <v>7886</v>
      </c>
      <c r="DGB1" s="4" t="s">
        <v>7887</v>
      </c>
      <c r="DGC1" s="4" t="s">
        <v>7888</v>
      </c>
      <c r="DGD1" s="4" t="s">
        <v>7889</v>
      </c>
      <c r="DGE1" s="4" t="s">
        <v>7890</v>
      </c>
      <c r="DGF1" s="4" t="s">
        <v>7891</v>
      </c>
      <c r="DGG1" s="4" t="s">
        <v>7892</v>
      </c>
      <c r="DGH1" s="4" t="s">
        <v>7893</v>
      </c>
      <c r="DGI1" s="4" t="s">
        <v>7894</v>
      </c>
      <c r="DGJ1" s="4" t="s">
        <v>7895</v>
      </c>
      <c r="DGK1" s="4" t="s">
        <v>7896</v>
      </c>
      <c r="DGL1" s="4" t="s">
        <v>7897</v>
      </c>
      <c r="DGM1" s="4" t="s">
        <v>7898</v>
      </c>
      <c r="DGN1" s="4" t="s">
        <v>7899</v>
      </c>
      <c r="DGO1" s="4" t="s">
        <v>7900</v>
      </c>
      <c r="DGP1" s="4" t="s">
        <v>7901</v>
      </c>
      <c r="DGQ1" s="4" t="s">
        <v>7902</v>
      </c>
      <c r="DGR1" s="4" t="s">
        <v>7903</v>
      </c>
      <c r="DGS1" s="4" t="s">
        <v>7904</v>
      </c>
      <c r="DGT1" s="4" t="s">
        <v>7905</v>
      </c>
      <c r="DGU1" s="4" t="s">
        <v>7906</v>
      </c>
      <c r="DGV1" s="4" t="s">
        <v>7907</v>
      </c>
      <c r="DGW1" s="4" t="s">
        <v>7908</v>
      </c>
      <c r="DGX1" s="4" t="s">
        <v>7909</v>
      </c>
      <c r="DGY1" s="4" t="s">
        <v>7910</v>
      </c>
      <c r="DGZ1" s="4" t="s">
        <v>7911</v>
      </c>
      <c r="DHA1" s="4" t="s">
        <v>7912</v>
      </c>
      <c r="DHB1" s="4" t="s">
        <v>7913</v>
      </c>
      <c r="DHC1" s="4" t="s">
        <v>7914</v>
      </c>
      <c r="DHD1" s="4" t="s">
        <v>7915</v>
      </c>
      <c r="DHE1" s="4" t="s">
        <v>7916</v>
      </c>
      <c r="DHF1" s="4" t="s">
        <v>7917</v>
      </c>
      <c r="DHG1" s="4" t="s">
        <v>7918</v>
      </c>
      <c r="DHH1" s="4" t="s">
        <v>7919</v>
      </c>
      <c r="DHI1" s="4" t="s">
        <v>7920</v>
      </c>
      <c r="DHJ1" s="4" t="s">
        <v>7921</v>
      </c>
      <c r="DHK1" s="4" t="s">
        <v>7922</v>
      </c>
      <c r="DHL1" s="4" t="s">
        <v>7923</v>
      </c>
      <c r="DHM1" s="4" t="s">
        <v>7924</v>
      </c>
      <c r="DHN1" s="4" t="s">
        <v>7925</v>
      </c>
      <c r="DHO1" s="4" t="s">
        <v>7926</v>
      </c>
      <c r="DHP1" s="4" t="s">
        <v>7927</v>
      </c>
      <c r="DHQ1" s="4" t="s">
        <v>7928</v>
      </c>
      <c r="DHR1" s="4" t="s">
        <v>7929</v>
      </c>
      <c r="DHS1" s="4" t="s">
        <v>7930</v>
      </c>
      <c r="DHT1" s="4" t="s">
        <v>7931</v>
      </c>
      <c r="DHU1" s="4" t="s">
        <v>7932</v>
      </c>
      <c r="DHV1" s="4" t="s">
        <v>7933</v>
      </c>
      <c r="DHW1" s="4" t="s">
        <v>7934</v>
      </c>
      <c r="DHX1" s="4" t="s">
        <v>7935</v>
      </c>
      <c r="DHY1" s="4" t="s">
        <v>7936</v>
      </c>
      <c r="DHZ1" s="4" t="s">
        <v>7937</v>
      </c>
      <c r="DIA1" s="4" t="s">
        <v>7938</v>
      </c>
      <c r="DIB1" s="4" t="s">
        <v>7939</v>
      </c>
      <c r="DIC1" s="4" t="s">
        <v>7940</v>
      </c>
      <c r="DID1" s="4" t="s">
        <v>7941</v>
      </c>
      <c r="DIE1" s="4" t="s">
        <v>7942</v>
      </c>
      <c r="DIF1" s="4" t="s">
        <v>7943</v>
      </c>
      <c r="DIG1" s="4" t="s">
        <v>7944</v>
      </c>
      <c r="DIH1" s="4" t="s">
        <v>7945</v>
      </c>
      <c r="DII1" s="4" t="s">
        <v>7946</v>
      </c>
      <c r="DIJ1" s="4" t="s">
        <v>7947</v>
      </c>
      <c r="DIK1" s="4" t="s">
        <v>7948</v>
      </c>
      <c r="DIL1" s="4" t="s">
        <v>7949</v>
      </c>
      <c r="DIM1" s="4" t="s">
        <v>7950</v>
      </c>
      <c r="DIN1" s="4" t="s">
        <v>7951</v>
      </c>
      <c r="DIO1" s="4" t="s">
        <v>7952</v>
      </c>
      <c r="DIP1" s="4" t="s">
        <v>7953</v>
      </c>
      <c r="DIQ1" s="4" t="s">
        <v>7954</v>
      </c>
      <c r="DIR1" s="4" t="s">
        <v>7955</v>
      </c>
      <c r="DIS1" s="4" t="s">
        <v>7956</v>
      </c>
      <c r="DIT1" s="4" t="s">
        <v>7957</v>
      </c>
      <c r="DIU1" s="4" t="s">
        <v>7958</v>
      </c>
      <c r="DIV1" s="4" t="s">
        <v>7959</v>
      </c>
      <c r="DIW1" s="4" t="s">
        <v>7960</v>
      </c>
      <c r="DIX1" s="4" t="s">
        <v>7961</v>
      </c>
      <c r="DIY1" s="4" t="s">
        <v>7962</v>
      </c>
      <c r="DIZ1" s="4" t="s">
        <v>7963</v>
      </c>
      <c r="DJA1" s="4" t="s">
        <v>7964</v>
      </c>
      <c r="DJB1" s="4" t="s">
        <v>7965</v>
      </c>
      <c r="DJC1" s="4" t="s">
        <v>7966</v>
      </c>
      <c r="DJD1" s="4" t="s">
        <v>7967</v>
      </c>
      <c r="DJE1" s="4" t="s">
        <v>7968</v>
      </c>
      <c r="DJF1" s="4" t="s">
        <v>7969</v>
      </c>
      <c r="DJG1" s="4" t="s">
        <v>7970</v>
      </c>
      <c r="DJH1" s="4" t="s">
        <v>7971</v>
      </c>
      <c r="DJI1" s="4" t="s">
        <v>7972</v>
      </c>
      <c r="DJJ1" s="4" t="s">
        <v>7973</v>
      </c>
      <c r="DJK1" s="4" t="s">
        <v>7974</v>
      </c>
      <c r="DJL1" s="4" t="s">
        <v>7975</v>
      </c>
      <c r="DJM1" s="4" t="s">
        <v>7976</v>
      </c>
      <c r="DJN1" s="4" t="s">
        <v>7977</v>
      </c>
      <c r="DJO1" s="4" t="s">
        <v>7978</v>
      </c>
      <c r="DJP1" s="4" t="s">
        <v>7979</v>
      </c>
      <c r="DJQ1" s="4" t="s">
        <v>7980</v>
      </c>
      <c r="DJR1" s="4" t="s">
        <v>7981</v>
      </c>
      <c r="DJS1" s="4" t="s">
        <v>7982</v>
      </c>
      <c r="DJT1" s="4" t="s">
        <v>7983</v>
      </c>
      <c r="DJU1" s="4" t="s">
        <v>7984</v>
      </c>
      <c r="DJV1" s="4" t="s">
        <v>7985</v>
      </c>
      <c r="DJW1" s="4" t="s">
        <v>7986</v>
      </c>
      <c r="DJX1" s="4" t="s">
        <v>7987</v>
      </c>
      <c r="DJY1" s="4" t="s">
        <v>7988</v>
      </c>
      <c r="DJZ1" s="4" t="s">
        <v>7989</v>
      </c>
      <c r="DKA1" s="4" t="s">
        <v>7990</v>
      </c>
      <c r="DKB1" s="4" t="s">
        <v>7991</v>
      </c>
      <c r="DKC1" s="4" t="s">
        <v>7992</v>
      </c>
      <c r="DKD1" s="4" t="s">
        <v>7993</v>
      </c>
      <c r="DKE1" s="4" t="s">
        <v>7994</v>
      </c>
      <c r="DKF1" s="4" t="s">
        <v>7995</v>
      </c>
      <c r="DKG1" s="4" t="s">
        <v>7996</v>
      </c>
      <c r="DKH1" s="4" t="s">
        <v>7997</v>
      </c>
      <c r="DKI1" s="4" t="s">
        <v>7998</v>
      </c>
      <c r="DKJ1" s="4" t="s">
        <v>7999</v>
      </c>
      <c r="DKK1" s="4" t="s">
        <v>8000</v>
      </c>
      <c r="DKL1" s="4" t="s">
        <v>8001</v>
      </c>
      <c r="DKM1" s="4" t="s">
        <v>8002</v>
      </c>
      <c r="DKN1" s="4" t="s">
        <v>8003</v>
      </c>
      <c r="DKO1" s="4" t="s">
        <v>8004</v>
      </c>
      <c r="DKP1" s="4" t="s">
        <v>8005</v>
      </c>
      <c r="DKQ1" s="4" t="s">
        <v>8006</v>
      </c>
      <c r="DKR1" s="4" t="s">
        <v>8007</v>
      </c>
      <c r="DKS1" s="4" t="s">
        <v>8008</v>
      </c>
      <c r="DKT1" s="4" t="s">
        <v>8009</v>
      </c>
      <c r="DKU1" s="4" t="s">
        <v>8010</v>
      </c>
      <c r="DKV1" s="4" t="s">
        <v>8011</v>
      </c>
      <c r="DKW1" s="4" t="s">
        <v>8012</v>
      </c>
      <c r="DKX1" s="4" t="s">
        <v>8013</v>
      </c>
      <c r="DKY1" s="4" t="s">
        <v>8014</v>
      </c>
      <c r="DKZ1" s="4" t="s">
        <v>8015</v>
      </c>
      <c r="DLA1" s="4" t="s">
        <v>8016</v>
      </c>
      <c r="DLB1" s="4" t="s">
        <v>8017</v>
      </c>
      <c r="DLC1" s="4" t="s">
        <v>8018</v>
      </c>
      <c r="DLD1" s="4" t="s">
        <v>8019</v>
      </c>
      <c r="DLE1" s="4" t="s">
        <v>8020</v>
      </c>
      <c r="DLF1" s="4" t="s">
        <v>8021</v>
      </c>
      <c r="DLG1" s="4" t="s">
        <v>8022</v>
      </c>
      <c r="DLH1" s="4" t="s">
        <v>8023</v>
      </c>
      <c r="DLI1" s="4" t="s">
        <v>8024</v>
      </c>
      <c r="DLJ1" s="4" t="s">
        <v>8025</v>
      </c>
      <c r="DLK1" s="4" t="s">
        <v>8026</v>
      </c>
      <c r="DLL1" s="4" t="s">
        <v>8027</v>
      </c>
      <c r="DLM1" s="4" t="s">
        <v>8028</v>
      </c>
      <c r="DLN1" s="4" t="s">
        <v>8029</v>
      </c>
      <c r="DLO1" s="4" t="s">
        <v>8030</v>
      </c>
      <c r="DLP1" s="4" t="s">
        <v>8031</v>
      </c>
      <c r="DLQ1" s="4" t="s">
        <v>8032</v>
      </c>
      <c r="DLR1" s="4" t="s">
        <v>8033</v>
      </c>
      <c r="DLS1" s="4" t="s">
        <v>8034</v>
      </c>
      <c r="DLT1" s="4" t="s">
        <v>8035</v>
      </c>
      <c r="DLU1" s="4" t="s">
        <v>8036</v>
      </c>
      <c r="DLV1" s="4" t="s">
        <v>8037</v>
      </c>
      <c r="DLW1" s="4" t="s">
        <v>8038</v>
      </c>
      <c r="DLX1" s="4" t="s">
        <v>8039</v>
      </c>
      <c r="DLY1" s="4" t="s">
        <v>8040</v>
      </c>
      <c r="DLZ1" s="4" t="s">
        <v>8041</v>
      </c>
      <c r="DMA1" s="4" t="s">
        <v>8042</v>
      </c>
      <c r="DMB1" s="4" t="s">
        <v>8043</v>
      </c>
      <c r="DMC1" s="4" t="s">
        <v>8044</v>
      </c>
      <c r="DMD1" s="4" t="s">
        <v>8045</v>
      </c>
      <c r="DME1" s="4" t="s">
        <v>8046</v>
      </c>
      <c r="DMF1" s="4" t="s">
        <v>8047</v>
      </c>
      <c r="DMG1" s="4" t="s">
        <v>8048</v>
      </c>
      <c r="DMH1" s="4" t="s">
        <v>8049</v>
      </c>
      <c r="DMI1" s="4" t="s">
        <v>8050</v>
      </c>
      <c r="DMJ1" s="4" t="s">
        <v>8051</v>
      </c>
      <c r="DMK1" s="4" t="s">
        <v>8052</v>
      </c>
      <c r="DML1" s="4" t="s">
        <v>8053</v>
      </c>
      <c r="DMM1" s="4" t="s">
        <v>8054</v>
      </c>
      <c r="DMN1" s="4" t="s">
        <v>8055</v>
      </c>
      <c r="DMO1" s="4" t="s">
        <v>8056</v>
      </c>
      <c r="DMP1" s="4" t="s">
        <v>8057</v>
      </c>
      <c r="DMQ1" s="4" t="s">
        <v>8058</v>
      </c>
      <c r="DMR1" s="4" t="s">
        <v>8059</v>
      </c>
      <c r="DMS1" s="4" t="s">
        <v>8060</v>
      </c>
      <c r="DMT1" s="4" t="s">
        <v>8061</v>
      </c>
      <c r="DMU1" s="4" t="s">
        <v>8062</v>
      </c>
      <c r="DMV1" s="4" t="s">
        <v>8063</v>
      </c>
      <c r="DMW1" s="4" t="s">
        <v>8064</v>
      </c>
      <c r="DMX1" s="4" t="s">
        <v>8065</v>
      </c>
      <c r="DMY1" s="4" t="s">
        <v>8066</v>
      </c>
      <c r="DMZ1" s="4" t="s">
        <v>8067</v>
      </c>
      <c r="DNA1" s="4" t="s">
        <v>8068</v>
      </c>
      <c r="DNB1" s="4" t="s">
        <v>8069</v>
      </c>
      <c r="DNC1" s="4" t="s">
        <v>8070</v>
      </c>
      <c r="DND1" s="4" t="s">
        <v>8071</v>
      </c>
      <c r="DNE1" s="4" t="s">
        <v>8072</v>
      </c>
      <c r="DNF1" s="4" t="s">
        <v>8073</v>
      </c>
      <c r="DNG1" s="4" t="s">
        <v>8074</v>
      </c>
      <c r="DNH1" s="4" t="s">
        <v>8075</v>
      </c>
      <c r="DNI1" s="4" t="s">
        <v>8076</v>
      </c>
      <c r="DNJ1" s="4" t="s">
        <v>8077</v>
      </c>
      <c r="DNK1" s="4" t="s">
        <v>8078</v>
      </c>
      <c r="DNL1" s="4" t="s">
        <v>8079</v>
      </c>
      <c r="DNM1" s="4" t="s">
        <v>8080</v>
      </c>
      <c r="DNN1" s="4" t="s">
        <v>8081</v>
      </c>
      <c r="DNO1" s="4" t="s">
        <v>8082</v>
      </c>
      <c r="DNP1" s="4" t="s">
        <v>8083</v>
      </c>
      <c r="DNQ1" s="4" t="s">
        <v>8084</v>
      </c>
      <c r="DNR1" s="4" t="s">
        <v>8085</v>
      </c>
      <c r="DNS1" s="4" t="s">
        <v>8086</v>
      </c>
      <c r="DNT1" s="4" t="s">
        <v>8087</v>
      </c>
      <c r="DNU1" s="4" t="s">
        <v>8088</v>
      </c>
      <c r="DNV1" s="4" t="s">
        <v>8089</v>
      </c>
      <c r="DNW1" s="4" t="s">
        <v>8090</v>
      </c>
      <c r="DNX1" s="4" t="s">
        <v>8091</v>
      </c>
      <c r="DNY1" s="4" t="s">
        <v>8092</v>
      </c>
      <c r="DNZ1" s="4" t="s">
        <v>8093</v>
      </c>
      <c r="DOA1" s="4" t="s">
        <v>8094</v>
      </c>
      <c r="DOB1" s="4" t="s">
        <v>8095</v>
      </c>
      <c r="DOC1" s="4" t="s">
        <v>8096</v>
      </c>
      <c r="DOD1" s="4" t="s">
        <v>8097</v>
      </c>
      <c r="DOE1" s="4" t="s">
        <v>8098</v>
      </c>
      <c r="DOF1" s="4" t="s">
        <v>8099</v>
      </c>
      <c r="DOG1" s="4" t="s">
        <v>8100</v>
      </c>
      <c r="DOH1" s="4" t="s">
        <v>8101</v>
      </c>
      <c r="DOI1" s="4" t="s">
        <v>8102</v>
      </c>
      <c r="DOJ1" s="4" t="s">
        <v>8103</v>
      </c>
      <c r="DOK1" s="4" t="s">
        <v>8104</v>
      </c>
      <c r="DOL1" s="4" t="s">
        <v>8105</v>
      </c>
      <c r="DOM1" s="4" t="s">
        <v>8106</v>
      </c>
      <c r="DON1" s="4" t="s">
        <v>8107</v>
      </c>
      <c r="DOO1" s="4" t="s">
        <v>8108</v>
      </c>
      <c r="DOP1" s="4" t="s">
        <v>8109</v>
      </c>
      <c r="DOQ1" s="4" t="s">
        <v>8110</v>
      </c>
      <c r="DOR1" s="4" t="s">
        <v>8111</v>
      </c>
      <c r="DOS1" s="4" t="s">
        <v>8112</v>
      </c>
      <c r="DOT1" s="4" t="s">
        <v>8113</v>
      </c>
      <c r="DOU1" s="4" t="s">
        <v>8114</v>
      </c>
      <c r="DOV1" s="4" t="s">
        <v>8115</v>
      </c>
      <c r="DOW1" s="4" t="s">
        <v>8116</v>
      </c>
      <c r="DOX1" s="4" t="s">
        <v>8117</v>
      </c>
      <c r="DOY1" s="4" t="s">
        <v>8118</v>
      </c>
      <c r="DOZ1" s="4" t="s">
        <v>8119</v>
      </c>
      <c r="DPA1" s="4" t="s">
        <v>8120</v>
      </c>
      <c r="DPB1" s="4" t="s">
        <v>8121</v>
      </c>
      <c r="DPC1" s="4" t="s">
        <v>8122</v>
      </c>
      <c r="DPD1" s="4" t="s">
        <v>8123</v>
      </c>
      <c r="DPE1" s="4" t="s">
        <v>8124</v>
      </c>
      <c r="DPF1" s="4" t="s">
        <v>8125</v>
      </c>
      <c r="DPG1" s="4" t="s">
        <v>8126</v>
      </c>
      <c r="DPH1" s="4" t="s">
        <v>8127</v>
      </c>
      <c r="DPI1" s="4" t="s">
        <v>8128</v>
      </c>
      <c r="DPJ1" s="4" t="s">
        <v>8129</v>
      </c>
      <c r="DPK1" s="4" t="s">
        <v>8130</v>
      </c>
      <c r="DPL1" s="4" t="s">
        <v>8131</v>
      </c>
      <c r="DPM1" s="4" t="s">
        <v>8132</v>
      </c>
      <c r="DPN1" s="4" t="s">
        <v>8133</v>
      </c>
      <c r="DPO1" s="4" t="s">
        <v>8134</v>
      </c>
      <c r="DPP1" s="4" t="s">
        <v>8135</v>
      </c>
      <c r="DPQ1" s="4" t="s">
        <v>8136</v>
      </c>
      <c r="DPR1" s="4" t="s">
        <v>8137</v>
      </c>
      <c r="DPS1" s="4" t="s">
        <v>8138</v>
      </c>
      <c r="DPT1" s="4" t="s">
        <v>8139</v>
      </c>
      <c r="DPU1" s="4" t="s">
        <v>8140</v>
      </c>
      <c r="DPV1" s="4" t="s">
        <v>8141</v>
      </c>
      <c r="DPW1" s="4" t="s">
        <v>8142</v>
      </c>
      <c r="DPX1" s="4" t="s">
        <v>8143</v>
      </c>
      <c r="DPY1" s="4" t="s">
        <v>8144</v>
      </c>
      <c r="DPZ1" s="4" t="s">
        <v>8145</v>
      </c>
      <c r="DQA1" s="4" t="s">
        <v>8146</v>
      </c>
      <c r="DQB1" s="4" t="s">
        <v>8147</v>
      </c>
      <c r="DQC1" s="4" t="s">
        <v>8148</v>
      </c>
      <c r="DQD1" s="4" t="s">
        <v>8149</v>
      </c>
      <c r="DQE1" s="4" t="s">
        <v>8150</v>
      </c>
      <c r="DQF1" s="4" t="s">
        <v>8151</v>
      </c>
      <c r="DQG1" s="4" t="s">
        <v>8152</v>
      </c>
      <c r="DQH1" s="4" t="s">
        <v>8153</v>
      </c>
      <c r="DQI1" s="4" t="s">
        <v>8154</v>
      </c>
      <c r="DQJ1" s="4" t="s">
        <v>8155</v>
      </c>
      <c r="DQK1" s="4" t="s">
        <v>8156</v>
      </c>
      <c r="DQL1" s="4" t="s">
        <v>8157</v>
      </c>
      <c r="DQM1" s="4" t="s">
        <v>8158</v>
      </c>
      <c r="DQN1" s="4" t="s">
        <v>8159</v>
      </c>
      <c r="DQO1" s="4" t="s">
        <v>8160</v>
      </c>
      <c r="DQP1" s="4" t="s">
        <v>8161</v>
      </c>
      <c r="DQQ1" s="4" t="s">
        <v>8162</v>
      </c>
      <c r="DQR1" s="4" t="s">
        <v>8163</v>
      </c>
      <c r="DQS1" s="4" t="s">
        <v>8164</v>
      </c>
      <c r="DQT1" s="4" t="s">
        <v>8165</v>
      </c>
      <c r="DQU1" s="4" t="s">
        <v>8166</v>
      </c>
      <c r="DQV1" s="4" t="s">
        <v>8167</v>
      </c>
      <c r="DQW1" s="4" t="s">
        <v>8168</v>
      </c>
      <c r="DQX1" s="4" t="s">
        <v>8169</v>
      </c>
      <c r="DQY1" s="4" t="s">
        <v>8170</v>
      </c>
      <c r="DQZ1" s="4" t="s">
        <v>8171</v>
      </c>
      <c r="DRA1" s="4" t="s">
        <v>8172</v>
      </c>
      <c r="DRB1" s="4" t="s">
        <v>8173</v>
      </c>
      <c r="DRC1" s="4" t="s">
        <v>8174</v>
      </c>
      <c r="DRD1" s="4" t="s">
        <v>8175</v>
      </c>
      <c r="DRE1" s="4" t="s">
        <v>8176</v>
      </c>
      <c r="DRF1" s="4" t="s">
        <v>8177</v>
      </c>
      <c r="DRG1" s="4" t="s">
        <v>8178</v>
      </c>
      <c r="DRH1" s="4" t="s">
        <v>8179</v>
      </c>
      <c r="DRI1" s="4" t="s">
        <v>8180</v>
      </c>
      <c r="DRJ1" s="4" t="s">
        <v>8181</v>
      </c>
      <c r="DRK1" s="4" t="s">
        <v>8182</v>
      </c>
      <c r="DRL1" s="4" t="s">
        <v>8183</v>
      </c>
      <c r="DRM1" s="4" t="s">
        <v>8184</v>
      </c>
      <c r="DRN1" s="4" t="s">
        <v>8185</v>
      </c>
      <c r="DRO1" s="4" t="s">
        <v>8186</v>
      </c>
      <c r="DRP1" s="4" t="s">
        <v>8187</v>
      </c>
      <c r="DRQ1" s="4" t="s">
        <v>8188</v>
      </c>
      <c r="DRR1" s="4" t="s">
        <v>8189</v>
      </c>
      <c r="DRS1" s="4" t="s">
        <v>8190</v>
      </c>
      <c r="DRT1" s="4" t="s">
        <v>8191</v>
      </c>
      <c r="DRU1" s="4" t="s">
        <v>8192</v>
      </c>
      <c r="DRV1" s="4" t="s">
        <v>8193</v>
      </c>
      <c r="DRW1" s="4" t="s">
        <v>8194</v>
      </c>
      <c r="DRX1" s="4" t="s">
        <v>8195</v>
      </c>
      <c r="DRY1" s="4" t="s">
        <v>8196</v>
      </c>
      <c r="DRZ1" s="4" t="s">
        <v>8197</v>
      </c>
      <c r="DSA1" s="4" t="s">
        <v>8198</v>
      </c>
      <c r="DSB1" s="4" t="s">
        <v>8199</v>
      </c>
      <c r="DSC1" s="4" t="s">
        <v>8200</v>
      </c>
      <c r="DSD1" s="4" t="s">
        <v>8201</v>
      </c>
      <c r="DSE1" s="4" t="s">
        <v>8202</v>
      </c>
      <c r="DSF1" s="4" t="s">
        <v>8203</v>
      </c>
      <c r="DSG1" s="4" t="s">
        <v>8204</v>
      </c>
      <c r="DSH1" s="4" t="s">
        <v>8205</v>
      </c>
      <c r="DSI1" s="4" t="s">
        <v>8206</v>
      </c>
      <c r="DSJ1" s="4" t="s">
        <v>8207</v>
      </c>
      <c r="DSK1" s="4" t="s">
        <v>8208</v>
      </c>
      <c r="DSL1" s="4" t="s">
        <v>8209</v>
      </c>
      <c r="DSM1" s="4" t="s">
        <v>8210</v>
      </c>
      <c r="DSN1" s="4" t="s">
        <v>8211</v>
      </c>
      <c r="DSO1" s="4" t="s">
        <v>8212</v>
      </c>
      <c r="DSP1" s="4" t="s">
        <v>8213</v>
      </c>
      <c r="DSQ1" s="4" t="s">
        <v>8214</v>
      </c>
      <c r="DSR1" s="4" t="s">
        <v>8215</v>
      </c>
      <c r="DSS1" s="4" t="s">
        <v>8216</v>
      </c>
      <c r="DST1" s="4" t="s">
        <v>8217</v>
      </c>
      <c r="DSU1" s="4" t="s">
        <v>8218</v>
      </c>
      <c r="DSV1" s="4" t="s">
        <v>8219</v>
      </c>
      <c r="DSW1" s="4" t="s">
        <v>8220</v>
      </c>
      <c r="DSX1" s="4" t="s">
        <v>8221</v>
      </c>
      <c r="DSY1" s="4" t="s">
        <v>8222</v>
      </c>
      <c r="DSZ1" s="4" t="s">
        <v>8223</v>
      </c>
      <c r="DTA1" s="4" t="s">
        <v>8224</v>
      </c>
      <c r="DTB1" s="4" t="s">
        <v>8225</v>
      </c>
      <c r="DTC1" s="4" t="s">
        <v>8226</v>
      </c>
      <c r="DTD1" s="4" t="s">
        <v>8227</v>
      </c>
      <c r="DTE1" s="4" t="s">
        <v>8228</v>
      </c>
      <c r="DTF1" s="4" t="s">
        <v>8229</v>
      </c>
      <c r="DTG1" s="4" t="s">
        <v>8230</v>
      </c>
      <c r="DTH1" s="4" t="s">
        <v>8231</v>
      </c>
      <c r="DTI1" s="4" t="s">
        <v>8232</v>
      </c>
      <c r="DTJ1" s="4" t="s">
        <v>8233</v>
      </c>
      <c r="DTK1" s="4" t="s">
        <v>8234</v>
      </c>
      <c r="DTL1" s="4" t="s">
        <v>8235</v>
      </c>
      <c r="DTM1" s="4" t="s">
        <v>8236</v>
      </c>
      <c r="DTN1" s="4" t="s">
        <v>8237</v>
      </c>
      <c r="DTO1" s="4" t="s">
        <v>8238</v>
      </c>
      <c r="DTP1" s="4" t="s">
        <v>8239</v>
      </c>
      <c r="DTQ1" s="4" t="s">
        <v>8240</v>
      </c>
      <c r="DTR1" s="4" t="s">
        <v>8241</v>
      </c>
      <c r="DTS1" s="4" t="s">
        <v>8242</v>
      </c>
      <c r="DTT1" s="4" t="s">
        <v>8243</v>
      </c>
      <c r="DTU1" s="4" t="s">
        <v>8244</v>
      </c>
      <c r="DTV1" s="4" t="s">
        <v>8245</v>
      </c>
      <c r="DTW1" s="4" t="s">
        <v>8246</v>
      </c>
      <c r="DTX1" s="4" t="s">
        <v>8247</v>
      </c>
      <c r="DTY1" s="4" t="s">
        <v>8248</v>
      </c>
      <c r="DTZ1" s="4" t="s">
        <v>8249</v>
      </c>
      <c r="DUA1" s="4" t="s">
        <v>8250</v>
      </c>
      <c r="DUB1" s="4" t="s">
        <v>8251</v>
      </c>
      <c r="DUC1" s="4" t="s">
        <v>8252</v>
      </c>
      <c r="DUD1" s="4" t="s">
        <v>8253</v>
      </c>
      <c r="DUE1" s="4" t="s">
        <v>8254</v>
      </c>
      <c r="DUF1" s="4" t="s">
        <v>8255</v>
      </c>
      <c r="DUG1" s="4" t="s">
        <v>8256</v>
      </c>
      <c r="DUH1" s="4" t="s">
        <v>8257</v>
      </c>
      <c r="DUI1" s="4" t="s">
        <v>8258</v>
      </c>
      <c r="DUJ1" s="4" t="s">
        <v>8259</v>
      </c>
      <c r="DUK1" s="4" t="s">
        <v>8260</v>
      </c>
      <c r="DUL1" s="4" t="s">
        <v>8261</v>
      </c>
      <c r="DUM1" s="4" t="s">
        <v>8262</v>
      </c>
      <c r="DUN1" s="4" t="s">
        <v>8263</v>
      </c>
      <c r="DUO1" s="4" t="s">
        <v>8264</v>
      </c>
      <c r="DUP1" s="4" t="s">
        <v>8265</v>
      </c>
      <c r="DUQ1" s="4" t="s">
        <v>8266</v>
      </c>
      <c r="DUR1" s="4" t="s">
        <v>8267</v>
      </c>
      <c r="DUS1" s="4" t="s">
        <v>8268</v>
      </c>
      <c r="DUT1" s="4" t="s">
        <v>8269</v>
      </c>
      <c r="DUU1" s="4" t="s">
        <v>8270</v>
      </c>
      <c r="DUV1" s="4" t="s">
        <v>8271</v>
      </c>
      <c r="DUW1" s="4" t="s">
        <v>8272</v>
      </c>
      <c r="DUX1" s="4" t="s">
        <v>8273</v>
      </c>
      <c r="DUY1" s="4" t="s">
        <v>8274</v>
      </c>
      <c r="DUZ1" s="4" t="s">
        <v>8275</v>
      </c>
      <c r="DVA1" s="4" t="s">
        <v>8276</v>
      </c>
      <c r="DVB1" s="4" t="s">
        <v>8277</v>
      </c>
      <c r="DVC1" s="4" t="s">
        <v>8278</v>
      </c>
      <c r="DVD1" s="4" t="s">
        <v>8279</v>
      </c>
      <c r="DVE1" s="4" t="s">
        <v>8280</v>
      </c>
      <c r="DVF1" s="4" t="s">
        <v>8281</v>
      </c>
      <c r="DVG1" s="4" t="s">
        <v>8282</v>
      </c>
      <c r="DVH1" s="4" t="s">
        <v>8283</v>
      </c>
      <c r="DVI1" s="4" t="s">
        <v>8284</v>
      </c>
      <c r="DVJ1" s="4" t="s">
        <v>8285</v>
      </c>
      <c r="DVK1" s="4" t="s">
        <v>8286</v>
      </c>
      <c r="DVL1" s="4" t="s">
        <v>8287</v>
      </c>
      <c r="DVM1" s="4" t="s">
        <v>8288</v>
      </c>
      <c r="DVN1" s="4" t="s">
        <v>8289</v>
      </c>
      <c r="DVO1" s="4" t="s">
        <v>8290</v>
      </c>
      <c r="DVP1" s="4" t="s">
        <v>8291</v>
      </c>
      <c r="DVQ1" s="4" t="s">
        <v>8292</v>
      </c>
      <c r="DVR1" s="4" t="s">
        <v>8293</v>
      </c>
      <c r="DVS1" s="4" t="s">
        <v>8294</v>
      </c>
      <c r="DVT1" s="4" t="s">
        <v>8295</v>
      </c>
      <c r="DVU1" s="4" t="s">
        <v>8296</v>
      </c>
      <c r="DVV1" s="4" t="s">
        <v>8297</v>
      </c>
      <c r="DVW1" s="4" t="s">
        <v>8298</v>
      </c>
      <c r="DVX1" s="4" t="s">
        <v>8299</v>
      </c>
      <c r="DVY1" s="4" t="s">
        <v>8300</v>
      </c>
      <c r="DVZ1" s="4" t="s">
        <v>8301</v>
      </c>
      <c r="DWA1" s="4" t="s">
        <v>8302</v>
      </c>
      <c r="DWB1" s="4" t="s">
        <v>8303</v>
      </c>
      <c r="DWC1" s="4" t="s">
        <v>8304</v>
      </c>
      <c r="DWD1" s="4" t="s">
        <v>8305</v>
      </c>
      <c r="DWE1" s="4" t="s">
        <v>8306</v>
      </c>
      <c r="DWF1" s="4" t="s">
        <v>8307</v>
      </c>
      <c r="DWG1" s="4" t="s">
        <v>8308</v>
      </c>
      <c r="DWH1" s="4" t="s">
        <v>8309</v>
      </c>
      <c r="DWI1" s="4" t="s">
        <v>8310</v>
      </c>
      <c r="DWJ1" s="4" t="s">
        <v>8311</v>
      </c>
      <c r="DWK1" s="4" t="s">
        <v>8312</v>
      </c>
      <c r="DWL1" s="4" t="s">
        <v>8313</v>
      </c>
      <c r="DWM1" s="4" t="s">
        <v>8314</v>
      </c>
      <c r="DWN1" s="4" t="s">
        <v>8315</v>
      </c>
      <c r="DWO1" s="4" t="s">
        <v>8316</v>
      </c>
      <c r="DWP1" s="4" t="s">
        <v>8317</v>
      </c>
      <c r="DWQ1" s="4" t="s">
        <v>8318</v>
      </c>
      <c r="DWR1" s="4" t="s">
        <v>8319</v>
      </c>
      <c r="DWS1" s="4" t="s">
        <v>8320</v>
      </c>
      <c r="DWT1" s="4" t="s">
        <v>8321</v>
      </c>
      <c r="DWU1" s="4" t="s">
        <v>8322</v>
      </c>
      <c r="DWV1" s="4" t="s">
        <v>8323</v>
      </c>
      <c r="DWW1" s="4" t="s">
        <v>8324</v>
      </c>
      <c r="DWX1" s="4" t="s">
        <v>8325</v>
      </c>
      <c r="DWY1" s="4" t="s">
        <v>8326</v>
      </c>
      <c r="DWZ1" s="4" t="s">
        <v>8327</v>
      </c>
      <c r="DXA1" s="4" t="s">
        <v>8328</v>
      </c>
      <c r="DXB1" s="4" t="s">
        <v>8329</v>
      </c>
      <c r="DXC1" s="4" t="s">
        <v>8330</v>
      </c>
      <c r="DXD1" s="4" t="s">
        <v>8331</v>
      </c>
      <c r="DXE1" s="4" t="s">
        <v>8332</v>
      </c>
      <c r="DXF1" s="4" t="s">
        <v>8333</v>
      </c>
      <c r="DXG1" s="4" t="s">
        <v>8334</v>
      </c>
      <c r="DXH1" s="4" t="s">
        <v>8335</v>
      </c>
      <c r="DXI1" s="4" t="s">
        <v>8336</v>
      </c>
      <c r="DXJ1" s="4" t="s">
        <v>8337</v>
      </c>
      <c r="DXK1" s="4" t="s">
        <v>8338</v>
      </c>
      <c r="DXL1" s="4" t="s">
        <v>8339</v>
      </c>
      <c r="DXM1" s="4" t="s">
        <v>8340</v>
      </c>
      <c r="DXN1" s="4" t="s">
        <v>8341</v>
      </c>
      <c r="DXO1" s="4" t="s">
        <v>8342</v>
      </c>
      <c r="DXP1" s="4" t="s">
        <v>8343</v>
      </c>
      <c r="DXQ1" s="4" t="s">
        <v>8344</v>
      </c>
      <c r="DXR1" s="4" t="s">
        <v>8345</v>
      </c>
      <c r="DXS1" s="4" t="s">
        <v>8346</v>
      </c>
      <c r="DXT1" s="4" t="s">
        <v>8347</v>
      </c>
      <c r="DXU1" s="4" t="s">
        <v>8348</v>
      </c>
      <c r="DXV1" s="4" t="s">
        <v>8349</v>
      </c>
      <c r="DXW1" s="4" t="s">
        <v>8350</v>
      </c>
      <c r="DXX1" s="4" t="s">
        <v>8351</v>
      </c>
      <c r="DXY1" s="4" t="s">
        <v>8352</v>
      </c>
      <c r="DXZ1" s="4" t="s">
        <v>8353</v>
      </c>
      <c r="DYA1" s="4" t="s">
        <v>8354</v>
      </c>
      <c r="DYB1" s="4" t="s">
        <v>8355</v>
      </c>
      <c r="DYC1" s="4" t="s">
        <v>8356</v>
      </c>
      <c r="DYD1" s="4" t="s">
        <v>8357</v>
      </c>
      <c r="DYE1" s="4" t="s">
        <v>8358</v>
      </c>
      <c r="DYF1" s="4" t="s">
        <v>8359</v>
      </c>
      <c r="DYG1" s="4" t="s">
        <v>8360</v>
      </c>
      <c r="DYH1" s="4" t="s">
        <v>8361</v>
      </c>
      <c r="DYI1" s="4" t="s">
        <v>8362</v>
      </c>
      <c r="DYJ1" s="4" t="s">
        <v>8363</v>
      </c>
      <c r="DYK1" s="4" t="s">
        <v>8364</v>
      </c>
      <c r="DYL1" s="4" t="s">
        <v>8365</v>
      </c>
      <c r="DYM1" s="4" t="s">
        <v>8366</v>
      </c>
      <c r="DYN1" s="4" t="s">
        <v>8367</v>
      </c>
      <c r="DYO1" s="4" t="s">
        <v>8368</v>
      </c>
      <c r="DYP1" s="4" t="s">
        <v>8369</v>
      </c>
      <c r="DYQ1" s="4" t="s">
        <v>8370</v>
      </c>
      <c r="DYR1" s="4" t="s">
        <v>8371</v>
      </c>
      <c r="DYS1" s="4" t="s">
        <v>8372</v>
      </c>
      <c r="DYT1" s="4" t="s">
        <v>8373</v>
      </c>
      <c r="DYU1" s="4" t="s">
        <v>8374</v>
      </c>
      <c r="DYV1" s="4" t="s">
        <v>8375</v>
      </c>
      <c r="DYW1" s="4" t="s">
        <v>8376</v>
      </c>
      <c r="DYX1" s="4" t="s">
        <v>8377</v>
      </c>
      <c r="DYY1" s="4" t="s">
        <v>8378</v>
      </c>
      <c r="DYZ1" s="4" t="s">
        <v>8379</v>
      </c>
      <c r="DZA1" s="4" t="s">
        <v>8380</v>
      </c>
      <c r="DZB1" s="4" t="s">
        <v>8381</v>
      </c>
      <c r="DZC1" s="4" t="s">
        <v>8382</v>
      </c>
      <c r="DZD1" s="4" t="s">
        <v>8383</v>
      </c>
      <c r="DZE1" s="4" t="s">
        <v>8384</v>
      </c>
      <c r="DZF1" s="4" t="s">
        <v>8385</v>
      </c>
      <c r="DZG1" s="4" t="s">
        <v>8386</v>
      </c>
      <c r="DZH1" s="4" t="s">
        <v>8387</v>
      </c>
      <c r="DZI1" s="4" t="s">
        <v>8388</v>
      </c>
      <c r="DZJ1" s="4" t="s">
        <v>8389</v>
      </c>
      <c r="DZK1" s="4" t="s">
        <v>8390</v>
      </c>
      <c r="DZL1" s="4" t="s">
        <v>8391</v>
      </c>
      <c r="DZM1" s="4" t="s">
        <v>8392</v>
      </c>
      <c r="DZN1" s="4" t="s">
        <v>8393</v>
      </c>
      <c r="DZO1" s="4" t="s">
        <v>8394</v>
      </c>
      <c r="DZP1" s="4" t="s">
        <v>8395</v>
      </c>
      <c r="DZQ1" s="4" t="s">
        <v>8396</v>
      </c>
      <c r="DZR1" s="4" t="s">
        <v>8397</v>
      </c>
      <c r="DZS1" s="4" t="s">
        <v>8398</v>
      </c>
      <c r="DZT1" s="4" t="s">
        <v>8399</v>
      </c>
      <c r="DZU1" s="4" t="s">
        <v>8400</v>
      </c>
      <c r="DZV1" s="4" t="s">
        <v>8401</v>
      </c>
      <c r="DZW1" s="4" t="s">
        <v>8402</v>
      </c>
      <c r="DZX1" s="4" t="s">
        <v>8403</v>
      </c>
      <c r="DZY1" s="4" t="s">
        <v>8404</v>
      </c>
      <c r="DZZ1" s="4" t="s">
        <v>8405</v>
      </c>
      <c r="EAA1" s="4" t="s">
        <v>8406</v>
      </c>
      <c r="EAB1" s="4" t="s">
        <v>8407</v>
      </c>
      <c r="EAC1" s="4" t="s">
        <v>8408</v>
      </c>
      <c r="EAD1" s="4" t="s">
        <v>8409</v>
      </c>
      <c r="EAE1" s="4" t="s">
        <v>8410</v>
      </c>
      <c r="EAF1" s="4" t="s">
        <v>8411</v>
      </c>
      <c r="EAG1" s="4" t="s">
        <v>8412</v>
      </c>
      <c r="EAH1" s="4" t="s">
        <v>8413</v>
      </c>
      <c r="EAI1" s="4" t="s">
        <v>8414</v>
      </c>
      <c r="EAJ1" s="4" t="s">
        <v>8415</v>
      </c>
      <c r="EAK1" s="4" t="s">
        <v>8416</v>
      </c>
      <c r="EAL1" s="4" t="s">
        <v>8417</v>
      </c>
      <c r="EAM1" s="4" t="s">
        <v>8418</v>
      </c>
      <c r="EAN1" s="4" t="s">
        <v>8419</v>
      </c>
      <c r="EAO1" s="4" t="s">
        <v>8420</v>
      </c>
      <c r="EAP1" s="4" t="s">
        <v>8421</v>
      </c>
      <c r="EAQ1" s="4" t="s">
        <v>8422</v>
      </c>
      <c r="EAR1" s="4" t="s">
        <v>8423</v>
      </c>
      <c r="EAS1" s="4" t="s">
        <v>8424</v>
      </c>
      <c r="EAT1" s="4" t="s">
        <v>8425</v>
      </c>
      <c r="EAU1" s="4" t="s">
        <v>8426</v>
      </c>
      <c r="EAV1" s="4" t="s">
        <v>8427</v>
      </c>
      <c r="EAW1" s="4" t="s">
        <v>8428</v>
      </c>
      <c r="EAX1" s="4" t="s">
        <v>8429</v>
      </c>
      <c r="EAY1" s="4" t="s">
        <v>8430</v>
      </c>
      <c r="EAZ1" s="4" t="s">
        <v>8431</v>
      </c>
      <c r="EBA1" s="4" t="s">
        <v>8432</v>
      </c>
      <c r="EBB1" s="4" t="s">
        <v>8433</v>
      </c>
      <c r="EBC1" s="4" t="s">
        <v>8434</v>
      </c>
      <c r="EBD1" s="4" t="s">
        <v>8435</v>
      </c>
      <c r="EBE1" s="4" t="s">
        <v>8436</v>
      </c>
      <c r="EBF1" s="4" t="s">
        <v>8437</v>
      </c>
      <c r="EBG1" s="4" t="s">
        <v>8438</v>
      </c>
      <c r="EBH1" s="4" t="s">
        <v>8439</v>
      </c>
      <c r="EBI1" s="4" t="s">
        <v>8440</v>
      </c>
      <c r="EBJ1" s="4" t="s">
        <v>8441</v>
      </c>
      <c r="EBK1" s="4" t="s">
        <v>8442</v>
      </c>
      <c r="EBL1" s="4" t="s">
        <v>8443</v>
      </c>
      <c r="EBM1" s="4" t="s">
        <v>8444</v>
      </c>
      <c r="EBN1" s="4" t="s">
        <v>8445</v>
      </c>
      <c r="EBO1" s="4" t="s">
        <v>8446</v>
      </c>
      <c r="EBP1" s="4" t="s">
        <v>8447</v>
      </c>
      <c r="EBQ1" s="4" t="s">
        <v>8448</v>
      </c>
      <c r="EBR1" s="4" t="s">
        <v>8449</v>
      </c>
      <c r="EBS1" s="4" t="s">
        <v>8450</v>
      </c>
      <c r="EBT1" s="4" t="s">
        <v>8451</v>
      </c>
      <c r="EBU1" s="4" t="s">
        <v>8452</v>
      </c>
      <c r="EBV1" s="4" t="s">
        <v>8453</v>
      </c>
      <c r="EBW1" s="4" t="s">
        <v>8454</v>
      </c>
      <c r="EBX1" s="4" t="s">
        <v>8455</v>
      </c>
      <c r="EBY1" s="4" t="s">
        <v>8456</v>
      </c>
      <c r="EBZ1" s="4" t="s">
        <v>8457</v>
      </c>
      <c r="ECA1" s="4" t="s">
        <v>8458</v>
      </c>
      <c r="ECB1" s="4" t="s">
        <v>8459</v>
      </c>
      <c r="ECC1" s="4" t="s">
        <v>8460</v>
      </c>
      <c r="ECD1" s="4" t="s">
        <v>8461</v>
      </c>
      <c r="ECE1" s="4" t="s">
        <v>8462</v>
      </c>
      <c r="ECF1" s="4" t="s">
        <v>8463</v>
      </c>
      <c r="ECG1" s="4" t="s">
        <v>8464</v>
      </c>
      <c r="ECH1" s="4" t="s">
        <v>8465</v>
      </c>
      <c r="ECI1" s="4" t="s">
        <v>8466</v>
      </c>
      <c r="ECJ1" s="4" t="s">
        <v>8467</v>
      </c>
      <c r="ECK1" s="4" t="s">
        <v>8468</v>
      </c>
      <c r="ECL1" s="4" t="s">
        <v>8469</v>
      </c>
      <c r="ECM1" s="4" t="s">
        <v>8470</v>
      </c>
      <c r="ECN1" s="4" t="s">
        <v>8471</v>
      </c>
      <c r="ECO1" s="4" t="s">
        <v>8472</v>
      </c>
      <c r="ECP1" s="4" t="s">
        <v>8473</v>
      </c>
      <c r="ECQ1" s="4" t="s">
        <v>8474</v>
      </c>
      <c r="ECR1" s="4" t="s">
        <v>8475</v>
      </c>
      <c r="ECS1" s="4" t="s">
        <v>8476</v>
      </c>
      <c r="ECT1" s="4" t="s">
        <v>8477</v>
      </c>
      <c r="ECU1" s="4" t="s">
        <v>8478</v>
      </c>
      <c r="ECV1" s="4" t="s">
        <v>8479</v>
      </c>
      <c r="ECW1" s="4" t="s">
        <v>8480</v>
      </c>
      <c r="ECX1" s="4" t="s">
        <v>8481</v>
      </c>
      <c r="ECY1" s="4" t="s">
        <v>8482</v>
      </c>
      <c r="ECZ1" s="4" t="s">
        <v>8483</v>
      </c>
      <c r="EDA1" s="4" t="s">
        <v>8484</v>
      </c>
      <c r="EDB1" s="4" t="s">
        <v>8485</v>
      </c>
      <c r="EDC1" s="4" t="s">
        <v>8486</v>
      </c>
      <c r="EDD1" s="4" t="s">
        <v>8487</v>
      </c>
      <c r="EDE1" s="4" t="s">
        <v>8488</v>
      </c>
      <c r="EDF1" s="4" t="s">
        <v>8489</v>
      </c>
      <c r="EDG1" s="4" t="s">
        <v>8490</v>
      </c>
      <c r="EDH1" s="4" t="s">
        <v>8491</v>
      </c>
      <c r="EDI1" s="4" t="s">
        <v>8492</v>
      </c>
      <c r="EDJ1" s="4" t="s">
        <v>8493</v>
      </c>
      <c r="EDK1" s="4" t="s">
        <v>8494</v>
      </c>
      <c r="EDL1" s="4" t="s">
        <v>8495</v>
      </c>
      <c r="EDM1" s="4" t="s">
        <v>8496</v>
      </c>
      <c r="EDN1" s="4" t="s">
        <v>8497</v>
      </c>
      <c r="EDO1" s="4" t="s">
        <v>8498</v>
      </c>
      <c r="EDP1" s="4" t="s">
        <v>8499</v>
      </c>
      <c r="EDQ1" s="4" t="s">
        <v>8500</v>
      </c>
      <c r="EDR1" s="4" t="s">
        <v>8501</v>
      </c>
      <c r="EDS1" s="4" t="s">
        <v>8502</v>
      </c>
      <c r="EDT1" s="4" t="s">
        <v>8503</v>
      </c>
      <c r="EDU1" s="4" t="s">
        <v>8504</v>
      </c>
      <c r="EDV1" s="4" t="s">
        <v>8505</v>
      </c>
      <c r="EDW1" s="4" t="s">
        <v>8506</v>
      </c>
      <c r="EDX1" s="4" t="s">
        <v>8507</v>
      </c>
      <c r="EDY1" s="4" t="s">
        <v>8508</v>
      </c>
      <c r="EDZ1" s="4" t="s">
        <v>8509</v>
      </c>
      <c r="EEA1" s="4" t="s">
        <v>8510</v>
      </c>
      <c r="EEB1" s="4" t="s">
        <v>8511</v>
      </c>
      <c r="EEC1" s="4" t="s">
        <v>8512</v>
      </c>
      <c r="EED1" s="4" t="s">
        <v>8513</v>
      </c>
      <c r="EEE1" s="4" t="s">
        <v>8514</v>
      </c>
      <c r="EEF1" s="4" t="s">
        <v>8515</v>
      </c>
      <c r="EEG1" s="4" t="s">
        <v>8516</v>
      </c>
      <c r="EEH1" s="4" t="s">
        <v>8517</v>
      </c>
      <c r="EEI1" s="4" t="s">
        <v>8518</v>
      </c>
      <c r="EEJ1" s="4" t="s">
        <v>8519</v>
      </c>
      <c r="EEK1" s="4" t="s">
        <v>8520</v>
      </c>
      <c r="EEL1" s="4" t="s">
        <v>8521</v>
      </c>
      <c r="EEM1" s="4" t="s">
        <v>8522</v>
      </c>
      <c r="EEN1" s="4" t="s">
        <v>8523</v>
      </c>
      <c r="EEO1" s="4" t="s">
        <v>8524</v>
      </c>
      <c r="EEP1" s="4" t="s">
        <v>8525</v>
      </c>
      <c r="EEQ1" s="4" t="s">
        <v>8526</v>
      </c>
      <c r="EER1" s="4" t="s">
        <v>8527</v>
      </c>
      <c r="EES1" s="4" t="s">
        <v>8528</v>
      </c>
      <c r="EET1" s="4" t="s">
        <v>8529</v>
      </c>
      <c r="EEU1" s="4" t="s">
        <v>8530</v>
      </c>
      <c r="EEV1" s="4" t="s">
        <v>8531</v>
      </c>
      <c r="EEW1" s="4" t="s">
        <v>8532</v>
      </c>
      <c r="EEX1" s="4" t="s">
        <v>8533</v>
      </c>
      <c r="EEY1" s="4" t="s">
        <v>8534</v>
      </c>
      <c r="EEZ1" s="4" t="s">
        <v>8535</v>
      </c>
      <c r="EFA1" s="4" t="s">
        <v>8536</v>
      </c>
      <c r="EFB1" s="4" t="s">
        <v>8537</v>
      </c>
      <c r="EFC1" s="4" t="s">
        <v>8538</v>
      </c>
      <c r="EFD1" s="4" t="s">
        <v>8539</v>
      </c>
      <c r="EFE1" s="4" t="s">
        <v>8540</v>
      </c>
      <c r="EFF1" s="4" t="s">
        <v>8541</v>
      </c>
      <c r="EFG1" s="4" t="s">
        <v>8542</v>
      </c>
      <c r="EFH1" s="4" t="s">
        <v>8543</v>
      </c>
      <c r="EFI1" s="4" t="s">
        <v>8544</v>
      </c>
      <c r="EFJ1" s="4" t="s">
        <v>8545</v>
      </c>
      <c r="EFK1" s="4" t="s">
        <v>8546</v>
      </c>
      <c r="EFL1" s="4" t="s">
        <v>8547</v>
      </c>
      <c r="EFM1" s="4" t="s">
        <v>8548</v>
      </c>
      <c r="EFN1" s="4" t="s">
        <v>8549</v>
      </c>
      <c r="EFO1" s="4" t="s">
        <v>8550</v>
      </c>
      <c r="EFP1" s="4" t="s">
        <v>8551</v>
      </c>
      <c r="EFQ1" s="4" t="s">
        <v>8552</v>
      </c>
      <c r="EFR1" s="4" t="s">
        <v>8553</v>
      </c>
      <c r="EFS1" s="4" t="s">
        <v>8554</v>
      </c>
      <c r="EFT1" s="4" t="s">
        <v>8555</v>
      </c>
      <c r="EFU1" s="4" t="s">
        <v>8556</v>
      </c>
      <c r="EFV1" s="4" t="s">
        <v>8557</v>
      </c>
      <c r="EFW1" s="4" t="s">
        <v>8558</v>
      </c>
      <c r="EFX1" s="4" t="s">
        <v>8559</v>
      </c>
      <c r="EFY1" s="4" t="s">
        <v>8560</v>
      </c>
      <c r="EFZ1" s="4" t="s">
        <v>8561</v>
      </c>
      <c r="EGA1" s="4" t="s">
        <v>8562</v>
      </c>
      <c r="EGB1" s="4" t="s">
        <v>8563</v>
      </c>
      <c r="EGC1" s="4" t="s">
        <v>8564</v>
      </c>
      <c r="EGD1" s="4" t="s">
        <v>8565</v>
      </c>
      <c r="EGE1" s="4" t="s">
        <v>8566</v>
      </c>
      <c r="EGF1" s="4" t="s">
        <v>8567</v>
      </c>
      <c r="EGG1" s="4" t="s">
        <v>8568</v>
      </c>
      <c r="EGH1" s="4" t="s">
        <v>8569</v>
      </c>
      <c r="EGI1" s="4" t="s">
        <v>8570</v>
      </c>
      <c r="EGJ1" s="4" t="s">
        <v>8571</v>
      </c>
      <c r="EGK1" s="4" t="s">
        <v>8572</v>
      </c>
      <c r="EGL1" s="4" t="s">
        <v>8573</v>
      </c>
      <c r="EGM1" s="4" t="s">
        <v>8574</v>
      </c>
      <c r="EGN1" s="4" t="s">
        <v>8575</v>
      </c>
      <c r="EGO1" s="4" t="s">
        <v>8576</v>
      </c>
      <c r="EGP1" s="4" t="s">
        <v>8577</v>
      </c>
      <c r="EGQ1" s="4" t="s">
        <v>8578</v>
      </c>
      <c r="EGR1" s="4" t="s">
        <v>8579</v>
      </c>
      <c r="EGS1" s="4" t="s">
        <v>8580</v>
      </c>
      <c r="EGT1" s="4" t="s">
        <v>8581</v>
      </c>
      <c r="EGU1" s="4" t="s">
        <v>8582</v>
      </c>
      <c r="EGV1" s="4" t="s">
        <v>8583</v>
      </c>
      <c r="EGW1" s="4" t="s">
        <v>8584</v>
      </c>
      <c r="EGX1" s="4" t="s">
        <v>8585</v>
      </c>
      <c r="EGY1" s="4" t="s">
        <v>8586</v>
      </c>
      <c r="EGZ1" s="4" t="s">
        <v>8587</v>
      </c>
      <c r="EHA1" s="4" t="s">
        <v>8588</v>
      </c>
      <c r="EHB1" s="4" t="s">
        <v>8589</v>
      </c>
      <c r="EHC1" s="4" t="s">
        <v>8590</v>
      </c>
      <c r="EHD1" s="4" t="s">
        <v>8591</v>
      </c>
      <c r="EHE1" s="4" t="s">
        <v>8592</v>
      </c>
      <c r="EHF1" s="4" t="s">
        <v>8593</v>
      </c>
      <c r="EHG1" s="4" t="s">
        <v>8594</v>
      </c>
      <c r="EHH1" s="4" t="s">
        <v>8595</v>
      </c>
      <c r="EHI1" s="4" t="s">
        <v>8596</v>
      </c>
      <c r="EHJ1" s="4" t="s">
        <v>8597</v>
      </c>
      <c r="EHK1" s="4" t="s">
        <v>8598</v>
      </c>
      <c r="EHL1" s="4" t="s">
        <v>8599</v>
      </c>
      <c r="EHM1" s="4" t="s">
        <v>8600</v>
      </c>
      <c r="EHN1" s="4" t="s">
        <v>8601</v>
      </c>
      <c r="EHO1" s="4" t="s">
        <v>8602</v>
      </c>
      <c r="EHP1" s="4" t="s">
        <v>8603</v>
      </c>
      <c r="EHQ1" s="4" t="s">
        <v>8604</v>
      </c>
      <c r="EHR1" s="4" t="s">
        <v>8605</v>
      </c>
      <c r="EHS1" s="4" t="s">
        <v>8606</v>
      </c>
      <c r="EHT1" s="4" t="s">
        <v>8607</v>
      </c>
      <c r="EHU1" s="4" t="s">
        <v>8608</v>
      </c>
      <c r="EHV1" s="4" t="s">
        <v>8609</v>
      </c>
      <c r="EHW1" s="4" t="s">
        <v>8610</v>
      </c>
      <c r="EHX1" s="4" t="s">
        <v>8611</v>
      </c>
      <c r="EHY1" s="4" t="s">
        <v>8612</v>
      </c>
      <c r="EHZ1" s="4" t="s">
        <v>8613</v>
      </c>
      <c r="EIA1" s="4" t="s">
        <v>8614</v>
      </c>
      <c r="EIB1" s="4" t="s">
        <v>8615</v>
      </c>
      <c r="EIC1" s="4" t="s">
        <v>8616</v>
      </c>
      <c r="EID1" s="4" t="s">
        <v>8617</v>
      </c>
      <c r="EIE1" s="4" t="s">
        <v>8618</v>
      </c>
      <c r="EIF1" s="4" t="s">
        <v>8619</v>
      </c>
      <c r="EIG1" s="4" t="s">
        <v>8620</v>
      </c>
      <c r="EIH1" s="4" t="s">
        <v>8621</v>
      </c>
      <c r="EII1" s="4" t="s">
        <v>8622</v>
      </c>
      <c r="EIJ1" s="4" t="s">
        <v>8623</v>
      </c>
      <c r="EIK1" s="4" t="s">
        <v>8624</v>
      </c>
      <c r="EIL1" s="4" t="s">
        <v>8625</v>
      </c>
      <c r="EIM1" s="4" t="s">
        <v>8626</v>
      </c>
      <c r="EIN1" s="4" t="s">
        <v>8627</v>
      </c>
      <c r="EIO1" s="4" t="s">
        <v>8628</v>
      </c>
      <c r="EIP1" s="4" t="s">
        <v>8629</v>
      </c>
      <c r="EIQ1" s="4" t="s">
        <v>8630</v>
      </c>
      <c r="EIR1" s="4" t="s">
        <v>8631</v>
      </c>
      <c r="EIS1" s="4" t="s">
        <v>8632</v>
      </c>
      <c r="EIT1" s="4" t="s">
        <v>8633</v>
      </c>
      <c r="EIU1" s="4" t="s">
        <v>8634</v>
      </c>
      <c r="EIV1" s="4" t="s">
        <v>8635</v>
      </c>
      <c r="EIW1" s="4" t="s">
        <v>8636</v>
      </c>
      <c r="EIX1" s="4" t="s">
        <v>8637</v>
      </c>
      <c r="EIY1" s="4" t="s">
        <v>8638</v>
      </c>
      <c r="EIZ1" s="4" t="s">
        <v>8639</v>
      </c>
      <c r="EJA1" s="4" t="s">
        <v>8640</v>
      </c>
      <c r="EJB1" s="4" t="s">
        <v>8641</v>
      </c>
      <c r="EJC1" s="4" t="s">
        <v>8642</v>
      </c>
      <c r="EJD1" s="4" t="s">
        <v>8643</v>
      </c>
      <c r="EJE1" s="4" t="s">
        <v>8644</v>
      </c>
      <c r="EJF1" s="4" t="s">
        <v>8645</v>
      </c>
      <c r="EJG1" s="4" t="s">
        <v>8646</v>
      </c>
      <c r="EJH1" s="4" t="s">
        <v>8647</v>
      </c>
      <c r="EJI1" s="4" t="s">
        <v>8648</v>
      </c>
      <c r="EJJ1" s="4" t="s">
        <v>8649</v>
      </c>
      <c r="EJK1" s="4" t="s">
        <v>8650</v>
      </c>
      <c r="EJL1" s="4" t="s">
        <v>8651</v>
      </c>
      <c r="EJM1" s="4" t="s">
        <v>8652</v>
      </c>
      <c r="EJN1" s="4" t="s">
        <v>8653</v>
      </c>
      <c r="EJO1" s="4" t="s">
        <v>8654</v>
      </c>
      <c r="EJP1" s="4" t="s">
        <v>8655</v>
      </c>
      <c r="EJQ1" s="4" t="s">
        <v>8656</v>
      </c>
      <c r="EJR1" s="4" t="s">
        <v>8657</v>
      </c>
      <c r="EJS1" s="4" t="s">
        <v>8658</v>
      </c>
      <c r="EJT1" s="4" t="s">
        <v>8659</v>
      </c>
      <c r="EJU1" s="4" t="s">
        <v>8660</v>
      </c>
      <c r="EJV1" s="4" t="s">
        <v>8661</v>
      </c>
      <c r="EJW1" s="4" t="s">
        <v>8662</v>
      </c>
      <c r="EJX1" s="4" t="s">
        <v>8663</v>
      </c>
      <c r="EJY1" s="4" t="s">
        <v>8664</v>
      </c>
      <c r="EJZ1" s="4" t="s">
        <v>8665</v>
      </c>
      <c r="EKA1" s="4" t="s">
        <v>8666</v>
      </c>
      <c r="EKB1" s="4" t="s">
        <v>8667</v>
      </c>
      <c r="EKC1" s="4" t="s">
        <v>8668</v>
      </c>
      <c r="EKD1" s="4" t="s">
        <v>8669</v>
      </c>
      <c r="EKE1" s="4" t="s">
        <v>8670</v>
      </c>
      <c r="EKF1" s="4" t="s">
        <v>8671</v>
      </c>
      <c r="EKG1" s="4" t="s">
        <v>8672</v>
      </c>
      <c r="EKH1" s="4" t="s">
        <v>8673</v>
      </c>
      <c r="EKI1" s="4" t="s">
        <v>8674</v>
      </c>
      <c r="EKJ1" s="4" t="s">
        <v>8675</v>
      </c>
      <c r="EKK1" s="4" t="s">
        <v>8676</v>
      </c>
      <c r="EKL1" s="4" t="s">
        <v>8677</v>
      </c>
      <c r="EKM1" s="4" t="s">
        <v>8678</v>
      </c>
      <c r="EKN1" s="4" t="s">
        <v>8679</v>
      </c>
      <c r="EKO1" s="4" t="s">
        <v>8680</v>
      </c>
      <c r="EKP1" s="4" t="s">
        <v>8681</v>
      </c>
      <c r="EKQ1" s="4" t="s">
        <v>8682</v>
      </c>
      <c r="EKR1" s="4" t="s">
        <v>8683</v>
      </c>
      <c r="EKS1" s="4" t="s">
        <v>8684</v>
      </c>
      <c r="EKT1" s="4" t="s">
        <v>8685</v>
      </c>
      <c r="EKU1" s="4" t="s">
        <v>8686</v>
      </c>
      <c r="EKV1" s="4" t="s">
        <v>8687</v>
      </c>
      <c r="EKW1" s="4" t="s">
        <v>8688</v>
      </c>
      <c r="EKX1" s="4" t="s">
        <v>8689</v>
      </c>
      <c r="EKY1" s="4" t="s">
        <v>8690</v>
      </c>
      <c r="EKZ1" s="4" t="s">
        <v>8691</v>
      </c>
      <c r="ELA1" s="4" t="s">
        <v>8692</v>
      </c>
      <c r="ELB1" s="4" t="s">
        <v>8693</v>
      </c>
      <c r="ELC1" s="4" t="s">
        <v>8694</v>
      </c>
      <c r="ELD1" s="4" t="s">
        <v>8695</v>
      </c>
      <c r="ELE1" s="4" t="s">
        <v>8696</v>
      </c>
      <c r="ELF1" s="4" t="s">
        <v>8697</v>
      </c>
      <c r="ELG1" s="4" t="s">
        <v>8698</v>
      </c>
      <c r="ELH1" s="4" t="s">
        <v>8699</v>
      </c>
      <c r="ELI1" s="4" t="s">
        <v>8700</v>
      </c>
      <c r="ELJ1" s="4" t="s">
        <v>8701</v>
      </c>
      <c r="ELK1" s="4" t="s">
        <v>8702</v>
      </c>
      <c r="ELL1" s="4" t="s">
        <v>8703</v>
      </c>
      <c r="ELM1" s="4" t="s">
        <v>8704</v>
      </c>
      <c r="ELN1" s="4" t="s">
        <v>8705</v>
      </c>
      <c r="ELO1" s="4" t="s">
        <v>8706</v>
      </c>
      <c r="ELP1" s="4" t="s">
        <v>8707</v>
      </c>
      <c r="ELQ1" s="4" t="s">
        <v>8708</v>
      </c>
      <c r="ELR1" s="4" t="s">
        <v>8709</v>
      </c>
      <c r="ELS1" s="4" t="s">
        <v>8710</v>
      </c>
      <c r="ELT1" s="4" t="s">
        <v>8711</v>
      </c>
      <c r="ELU1" s="4" t="s">
        <v>8712</v>
      </c>
      <c r="ELV1" s="4" t="s">
        <v>8713</v>
      </c>
      <c r="ELW1" s="4" t="s">
        <v>8714</v>
      </c>
      <c r="ELX1" s="4" t="s">
        <v>8715</v>
      </c>
      <c r="ELY1" s="4" t="s">
        <v>8716</v>
      </c>
      <c r="ELZ1" s="4" t="s">
        <v>8717</v>
      </c>
      <c r="EMA1" s="4" t="s">
        <v>8718</v>
      </c>
      <c r="EMB1" s="4" t="s">
        <v>8719</v>
      </c>
      <c r="EMC1" s="4" t="s">
        <v>8720</v>
      </c>
      <c r="EMD1" s="4" t="s">
        <v>8721</v>
      </c>
      <c r="EME1" s="4" t="s">
        <v>8722</v>
      </c>
      <c r="EMF1" s="4" t="s">
        <v>8723</v>
      </c>
      <c r="EMG1" s="4" t="s">
        <v>8724</v>
      </c>
      <c r="EMH1" s="4" t="s">
        <v>8725</v>
      </c>
      <c r="EMI1" s="4" t="s">
        <v>8726</v>
      </c>
      <c r="EMJ1" s="4" t="s">
        <v>8727</v>
      </c>
      <c r="EMK1" s="4" t="s">
        <v>8728</v>
      </c>
      <c r="EML1" s="4" t="s">
        <v>8729</v>
      </c>
      <c r="EMM1" s="4" t="s">
        <v>8730</v>
      </c>
      <c r="EMN1" s="4" t="s">
        <v>8731</v>
      </c>
      <c r="EMO1" s="4" t="s">
        <v>8732</v>
      </c>
      <c r="EMP1" s="4" t="s">
        <v>8733</v>
      </c>
      <c r="EMQ1" s="4" t="s">
        <v>8734</v>
      </c>
      <c r="EMR1" s="4" t="s">
        <v>8735</v>
      </c>
      <c r="EMS1" s="4" t="s">
        <v>8736</v>
      </c>
      <c r="EMT1" s="4" t="s">
        <v>8737</v>
      </c>
      <c r="EMU1" s="4" t="s">
        <v>8738</v>
      </c>
      <c r="EMV1" s="4" t="s">
        <v>8739</v>
      </c>
      <c r="EMW1" s="4" t="s">
        <v>8740</v>
      </c>
      <c r="EMX1" s="4" t="s">
        <v>8741</v>
      </c>
      <c r="EMY1" s="4" t="s">
        <v>8742</v>
      </c>
      <c r="EMZ1" s="4" t="s">
        <v>8743</v>
      </c>
      <c r="ENA1" s="4" t="s">
        <v>8744</v>
      </c>
      <c r="ENB1" s="4" t="s">
        <v>8745</v>
      </c>
      <c r="ENC1" s="4" t="s">
        <v>8746</v>
      </c>
      <c r="END1" s="4" t="s">
        <v>8747</v>
      </c>
      <c r="ENE1" s="4" t="s">
        <v>8748</v>
      </c>
      <c r="ENF1" s="4" t="s">
        <v>8749</v>
      </c>
      <c r="ENG1" s="4" t="s">
        <v>8750</v>
      </c>
      <c r="ENH1" s="4" t="s">
        <v>8751</v>
      </c>
      <c r="ENI1" s="4" t="s">
        <v>8752</v>
      </c>
      <c r="ENJ1" s="4" t="s">
        <v>8753</v>
      </c>
      <c r="ENK1" s="4" t="s">
        <v>8754</v>
      </c>
      <c r="ENL1" s="4" t="s">
        <v>8755</v>
      </c>
      <c r="ENM1" s="4" t="s">
        <v>8756</v>
      </c>
      <c r="ENN1" s="4" t="s">
        <v>8757</v>
      </c>
      <c r="ENO1" s="4" t="s">
        <v>8758</v>
      </c>
      <c r="ENP1" s="4" t="s">
        <v>8759</v>
      </c>
      <c r="ENQ1" s="4" t="s">
        <v>8760</v>
      </c>
      <c r="ENR1" s="4" t="s">
        <v>8761</v>
      </c>
      <c r="ENS1" s="4" t="s">
        <v>8762</v>
      </c>
      <c r="ENT1" s="4" t="s">
        <v>8763</v>
      </c>
      <c r="ENU1" s="4" t="s">
        <v>8764</v>
      </c>
      <c r="ENV1" s="4" t="s">
        <v>8765</v>
      </c>
      <c r="ENW1" s="4" t="s">
        <v>8766</v>
      </c>
      <c r="ENX1" s="4" t="s">
        <v>8767</v>
      </c>
      <c r="ENY1" s="4" t="s">
        <v>8768</v>
      </c>
      <c r="ENZ1" s="4" t="s">
        <v>8769</v>
      </c>
      <c r="EOA1" s="4" t="s">
        <v>8770</v>
      </c>
      <c r="EOB1" s="4" t="s">
        <v>8771</v>
      </c>
      <c r="EOC1" s="4" t="s">
        <v>8772</v>
      </c>
      <c r="EOD1" s="4" t="s">
        <v>8773</v>
      </c>
      <c r="EOE1" s="4" t="s">
        <v>8774</v>
      </c>
      <c r="EOF1" s="4" t="s">
        <v>8775</v>
      </c>
      <c r="EOG1" s="4" t="s">
        <v>8776</v>
      </c>
      <c r="EOH1" s="4" t="s">
        <v>8777</v>
      </c>
      <c r="EOI1" s="4" t="s">
        <v>8778</v>
      </c>
      <c r="EOJ1" s="4" t="s">
        <v>8779</v>
      </c>
      <c r="EOK1" s="4" t="s">
        <v>8780</v>
      </c>
      <c r="EOL1" s="4" t="s">
        <v>8781</v>
      </c>
      <c r="EOM1" s="4" t="s">
        <v>8782</v>
      </c>
      <c r="EON1" s="4" t="s">
        <v>8783</v>
      </c>
      <c r="EOO1" s="4" t="s">
        <v>8784</v>
      </c>
      <c r="EOP1" s="4" t="s">
        <v>8785</v>
      </c>
      <c r="EOQ1" s="4" t="s">
        <v>8786</v>
      </c>
      <c r="EOR1" s="4" t="s">
        <v>8787</v>
      </c>
      <c r="EOS1" s="4" t="s">
        <v>8788</v>
      </c>
      <c r="EOT1" s="4" t="s">
        <v>8789</v>
      </c>
      <c r="EOU1" s="4" t="s">
        <v>8790</v>
      </c>
      <c r="EOV1" s="4" t="s">
        <v>8791</v>
      </c>
      <c r="EOW1" s="4" t="s">
        <v>8792</v>
      </c>
      <c r="EOX1" s="4" t="s">
        <v>8793</v>
      </c>
      <c r="EOY1" s="4" t="s">
        <v>8794</v>
      </c>
      <c r="EOZ1" s="4" t="s">
        <v>8795</v>
      </c>
      <c r="EPA1" s="4" t="s">
        <v>8796</v>
      </c>
      <c r="EPB1" s="4" t="s">
        <v>8797</v>
      </c>
      <c r="EPC1" s="4" t="s">
        <v>8798</v>
      </c>
      <c r="EPD1" s="4" t="s">
        <v>8799</v>
      </c>
      <c r="EPE1" s="4" t="s">
        <v>8800</v>
      </c>
      <c r="EPF1" s="4" t="s">
        <v>8801</v>
      </c>
      <c r="EPG1" s="4" t="s">
        <v>8802</v>
      </c>
      <c r="EPH1" s="4" t="s">
        <v>8803</v>
      </c>
      <c r="EPI1" s="4" t="s">
        <v>8804</v>
      </c>
      <c r="EPJ1" s="4" t="s">
        <v>8805</v>
      </c>
      <c r="EPK1" s="4" t="s">
        <v>8806</v>
      </c>
      <c r="EPL1" s="4" t="s">
        <v>8807</v>
      </c>
      <c r="EPM1" s="4" t="s">
        <v>8808</v>
      </c>
      <c r="EPN1" s="4" t="s">
        <v>8809</v>
      </c>
      <c r="EPO1" s="4" t="s">
        <v>8810</v>
      </c>
      <c r="EPP1" s="4" t="s">
        <v>8811</v>
      </c>
      <c r="EPQ1" s="4" t="s">
        <v>8812</v>
      </c>
      <c r="EPR1" s="4" t="s">
        <v>8813</v>
      </c>
      <c r="EPS1" s="4" t="s">
        <v>8814</v>
      </c>
      <c r="EPT1" s="4" t="s">
        <v>8815</v>
      </c>
      <c r="EPU1" s="4" t="s">
        <v>8816</v>
      </c>
      <c r="EPV1" s="4" t="s">
        <v>8817</v>
      </c>
      <c r="EPW1" s="4" t="s">
        <v>8818</v>
      </c>
      <c r="EPX1" s="4" t="s">
        <v>8819</v>
      </c>
      <c r="EPY1" s="4" t="s">
        <v>8820</v>
      </c>
      <c r="EPZ1" s="4" t="s">
        <v>8821</v>
      </c>
      <c r="EQA1" s="4" t="s">
        <v>8822</v>
      </c>
      <c r="EQB1" s="4" t="s">
        <v>8823</v>
      </c>
      <c r="EQC1" s="4" t="s">
        <v>8824</v>
      </c>
      <c r="EQD1" s="4" t="s">
        <v>8825</v>
      </c>
      <c r="EQE1" s="4" t="s">
        <v>8826</v>
      </c>
      <c r="EQF1" s="4" t="s">
        <v>8827</v>
      </c>
      <c r="EQG1" s="4" t="s">
        <v>8828</v>
      </c>
      <c r="EQH1" s="4" t="s">
        <v>8829</v>
      </c>
      <c r="EQI1" s="4" t="s">
        <v>8830</v>
      </c>
      <c r="EQJ1" s="4" t="s">
        <v>8831</v>
      </c>
      <c r="EQK1" s="4" t="s">
        <v>8832</v>
      </c>
      <c r="EQL1" s="4" t="s">
        <v>8833</v>
      </c>
      <c r="EQM1" s="4" t="s">
        <v>8834</v>
      </c>
      <c r="EQN1" s="4" t="s">
        <v>8835</v>
      </c>
      <c r="EQO1" s="4" t="s">
        <v>8836</v>
      </c>
      <c r="EQP1" s="4" t="s">
        <v>8837</v>
      </c>
      <c r="EQQ1" s="4" t="s">
        <v>8838</v>
      </c>
      <c r="EQR1" s="4" t="s">
        <v>8839</v>
      </c>
      <c r="EQS1" s="4" t="s">
        <v>8840</v>
      </c>
      <c r="EQT1" s="4" t="s">
        <v>8841</v>
      </c>
      <c r="EQU1" s="4" t="s">
        <v>8842</v>
      </c>
      <c r="EQV1" s="4" t="s">
        <v>8843</v>
      </c>
      <c r="EQW1" s="4" t="s">
        <v>8844</v>
      </c>
      <c r="EQX1" s="4" t="s">
        <v>8845</v>
      </c>
      <c r="EQY1" s="4" t="s">
        <v>8846</v>
      </c>
      <c r="EQZ1" s="4" t="s">
        <v>8847</v>
      </c>
      <c r="ERA1" s="4" t="s">
        <v>8848</v>
      </c>
      <c r="ERB1" s="4" t="s">
        <v>8849</v>
      </c>
      <c r="ERC1" s="4" t="s">
        <v>8850</v>
      </c>
      <c r="ERD1" s="4" t="s">
        <v>8851</v>
      </c>
      <c r="ERE1" s="4" t="s">
        <v>8852</v>
      </c>
      <c r="ERF1" s="4" t="s">
        <v>8853</v>
      </c>
      <c r="ERG1" s="4" t="s">
        <v>8854</v>
      </c>
      <c r="ERH1" s="4" t="s">
        <v>8855</v>
      </c>
      <c r="ERI1" s="4" t="s">
        <v>8856</v>
      </c>
      <c r="ERJ1" s="4" t="s">
        <v>8857</v>
      </c>
      <c r="ERK1" s="4" t="s">
        <v>8858</v>
      </c>
      <c r="ERL1" s="4" t="s">
        <v>8859</v>
      </c>
      <c r="ERM1" s="4" t="s">
        <v>8860</v>
      </c>
      <c r="ERN1" s="4" t="s">
        <v>8861</v>
      </c>
      <c r="ERO1" s="4" t="s">
        <v>8862</v>
      </c>
      <c r="ERP1" s="4" t="s">
        <v>8863</v>
      </c>
      <c r="ERQ1" s="4" t="s">
        <v>8864</v>
      </c>
      <c r="ERR1" s="4" t="s">
        <v>8865</v>
      </c>
      <c r="ERS1" s="4" t="s">
        <v>8866</v>
      </c>
      <c r="ERT1" s="4" t="s">
        <v>8867</v>
      </c>
      <c r="ERU1" s="4" t="s">
        <v>8868</v>
      </c>
      <c r="ERV1" s="4" t="s">
        <v>8869</v>
      </c>
      <c r="ERW1" s="4" t="s">
        <v>8870</v>
      </c>
      <c r="ERX1" s="4" t="s">
        <v>8871</v>
      </c>
      <c r="ERY1" s="4" t="s">
        <v>8872</v>
      </c>
      <c r="ERZ1" s="4" t="s">
        <v>8873</v>
      </c>
      <c r="ESA1" s="4" t="s">
        <v>8874</v>
      </c>
      <c r="ESB1" s="4" t="s">
        <v>8875</v>
      </c>
      <c r="ESC1" s="4" t="s">
        <v>8876</v>
      </c>
      <c r="ESD1" s="4" t="s">
        <v>8877</v>
      </c>
      <c r="ESE1" s="4" t="s">
        <v>8878</v>
      </c>
      <c r="ESF1" s="4" t="s">
        <v>8879</v>
      </c>
      <c r="ESG1" s="4" t="s">
        <v>8880</v>
      </c>
      <c r="ESH1" s="4" t="s">
        <v>8881</v>
      </c>
      <c r="ESI1" s="4" t="s">
        <v>8882</v>
      </c>
      <c r="ESJ1" s="4" t="s">
        <v>8883</v>
      </c>
      <c r="ESK1" s="4" t="s">
        <v>8884</v>
      </c>
      <c r="ESL1" s="4" t="s">
        <v>8885</v>
      </c>
      <c r="ESM1" s="4" t="s">
        <v>8886</v>
      </c>
      <c r="ESN1" s="4" t="s">
        <v>8887</v>
      </c>
      <c r="ESO1" s="4" t="s">
        <v>8888</v>
      </c>
      <c r="ESP1" s="4" t="s">
        <v>8889</v>
      </c>
      <c r="ESQ1" s="4" t="s">
        <v>8890</v>
      </c>
      <c r="ESR1" s="4" t="s">
        <v>8891</v>
      </c>
      <c r="ESS1" s="4" t="s">
        <v>8892</v>
      </c>
      <c r="EST1" s="4" t="s">
        <v>8893</v>
      </c>
      <c r="ESU1" s="4" t="s">
        <v>8894</v>
      </c>
      <c r="ESV1" s="4" t="s">
        <v>8895</v>
      </c>
      <c r="ESW1" s="4" t="s">
        <v>8896</v>
      </c>
      <c r="ESX1" s="4" t="s">
        <v>8897</v>
      </c>
      <c r="ESY1" s="4" t="s">
        <v>8898</v>
      </c>
      <c r="ESZ1" s="4" t="s">
        <v>8899</v>
      </c>
      <c r="ETA1" s="4" t="s">
        <v>8900</v>
      </c>
      <c r="ETB1" s="4" t="s">
        <v>8901</v>
      </c>
      <c r="ETC1" s="4" t="s">
        <v>8902</v>
      </c>
      <c r="ETD1" s="4" t="s">
        <v>8903</v>
      </c>
      <c r="ETE1" s="4" t="s">
        <v>8904</v>
      </c>
      <c r="ETF1" s="4" t="s">
        <v>8905</v>
      </c>
      <c r="ETG1" s="4" t="s">
        <v>8906</v>
      </c>
      <c r="ETH1" s="4" t="s">
        <v>8907</v>
      </c>
      <c r="ETI1" s="4" t="s">
        <v>8908</v>
      </c>
      <c r="ETJ1" s="4" t="s">
        <v>8909</v>
      </c>
      <c r="ETK1" s="4" t="s">
        <v>8910</v>
      </c>
      <c r="ETL1" s="4" t="s">
        <v>8911</v>
      </c>
      <c r="ETM1" s="4" t="s">
        <v>8912</v>
      </c>
      <c r="ETN1" s="4" t="s">
        <v>8913</v>
      </c>
      <c r="ETO1" s="4" t="s">
        <v>8914</v>
      </c>
      <c r="ETP1" s="4" t="s">
        <v>8915</v>
      </c>
      <c r="ETQ1" s="4" t="s">
        <v>8916</v>
      </c>
      <c r="ETR1" s="4" t="s">
        <v>8917</v>
      </c>
      <c r="ETS1" s="4" t="s">
        <v>8918</v>
      </c>
      <c r="ETT1" s="4" t="s">
        <v>8919</v>
      </c>
      <c r="ETU1" s="4" t="s">
        <v>8920</v>
      </c>
      <c r="ETV1" s="4" t="s">
        <v>8921</v>
      </c>
      <c r="ETW1" s="4" t="s">
        <v>8922</v>
      </c>
      <c r="ETX1" s="4" t="s">
        <v>8923</v>
      </c>
      <c r="ETY1" s="4" t="s">
        <v>8924</v>
      </c>
      <c r="ETZ1" s="4" t="s">
        <v>8925</v>
      </c>
      <c r="EUA1" s="4" t="s">
        <v>8926</v>
      </c>
      <c r="EUB1" s="4" t="s">
        <v>8927</v>
      </c>
      <c r="EUC1" s="4" t="s">
        <v>8928</v>
      </c>
      <c r="EUD1" s="4" t="s">
        <v>8929</v>
      </c>
      <c r="EUE1" s="4" t="s">
        <v>8930</v>
      </c>
      <c r="EUF1" s="4" t="s">
        <v>8931</v>
      </c>
      <c r="EUG1" s="4" t="s">
        <v>8932</v>
      </c>
      <c r="EUH1" s="4" t="s">
        <v>8933</v>
      </c>
      <c r="EUI1" s="4" t="s">
        <v>8934</v>
      </c>
      <c r="EUJ1" s="4" t="s">
        <v>8935</v>
      </c>
      <c r="EUK1" s="4" t="s">
        <v>8936</v>
      </c>
      <c r="EUL1" s="4" t="s">
        <v>8937</v>
      </c>
      <c r="EUM1" s="4" t="s">
        <v>8938</v>
      </c>
      <c r="EUN1" s="4" t="s">
        <v>8939</v>
      </c>
      <c r="EUO1" s="4" t="s">
        <v>8940</v>
      </c>
      <c r="EUP1" s="4" t="s">
        <v>8941</v>
      </c>
      <c r="EUQ1" s="4" t="s">
        <v>8942</v>
      </c>
      <c r="EUR1" s="4" t="s">
        <v>8943</v>
      </c>
      <c r="EUS1" s="4" t="s">
        <v>8944</v>
      </c>
      <c r="EUT1" s="4" t="s">
        <v>8945</v>
      </c>
      <c r="EUU1" s="4" t="s">
        <v>8946</v>
      </c>
      <c r="EUV1" s="4" t="s">
        <v>8947</v>
      </c>
      <c r="EUW1" s="4" t="s">
        <v>8948</v>
      </c>
      <c r="EUX1" s="4" t="s">
        <v>8949</v>
      </c>
      <c r="EUY1" s="4" t="s">
        <v>8950</v>
      </c>
      <c r="EUZ1" s="4" t="s">
        <v>8951</v>
      </c>
      <c r="EVA1" s="4" t="s">
        <v>8952</v>
      </c>
      <c r="EVB1" s="4" t="s">
        <v>8953</v>
      </c>
      <c r="EVC1" s="4" t="s">
        <v>8954</v>
      </c>
      <c r="EVD1" s="4" t="s">
        <v>8955</v>
      </c>
      <c r="EVE1" s="4" t="s">
        <v>8956</v>
      </c>
      <c r="EVF1" s="4" t="s">
        <v>8957</v>
      </c>
      <c r="EVG1" s="4" t="s">
        <v>8958</v>
      </c>
      <c r="EVH1" s="4" t="s">
        <v>8959</v>
      </c>
      <c r="EVI1" s="4" t="s">
        <v>8960</v>
      </c>
      <c r="EVJ1" s="4" t="s">
        <v>8961</v>
      </c>
      <c r="EVK1" s="4" t="s">
        <v>8962</v>
      </c>
      <c r="EVL1" s="4" t="s">
        <v>8963</v>
      </c>
      <c r="EVM1" s="4" t="s">
        <v>8964</v>
      </c>
      <c r="EVN1" s="4" t="s">
        <v>8965</v>
      </c>
      <c r="EVO1" s="4" t="s">
        <v>8966</v>
      </c>
      <c r="EVP1" s="4" t="s">
        <v>8967</v>
      </c>
      <c r="EVQ1" s="4" t="s">
        <v>8968</v>
      </c>
      <c r="EVR1" s="4" t="s">
        <v>8969</v>
      </c>
      <c r="EVS1" s="4" t="s">
        <v>8970</v>
      </c>
      <c r="EVT1" s="4" t="s">
        <v>8971</v>
      </c>
      <c r="EVU1" s="4" t="s">
        <v>8972</v>
      </c>
      <c r="EVV1" s="4" t="s">
        <v>8973</v>
      </c>
      <c r="EVW1" s="4" t="s">
        <v>8974</v>
      </c>
      <c r="EVX1" s="4" t="s">
        <v>8975</v>
      </c>
      <c r="EVY1" s="4" t="s">
        <v>8976</v>
      </c>
      <c r="EVZ1" s="4" t="s">
        <v>8977</v>
      </c>
      <c r="EWA1" s="4" t="s">
        <v>8978</v>
      </c>
      <c r="EWB1" s="4" t="s">
        <v>8979</v>
      </c>
      <c r="EWC1" s="4" t="s">
        <v>8980</v>
      </c>
      <c r="EWD1" s="4" t="s">
        <v>8981</v>
      </c>
      <c r="EWE1" s="4" t="s">
        <v>8982</v>
      </c>
      <c r="EWF1" s="4" t="s">
        <v>8983</v>
      </c>
      <c r="EWG1" s="4" t="s">
        <v>8984</v>
      </c>
      <c r="EWH1" s="4" t="s">
        <v>8985</v>
      </c>
      <c r="EWI1" s="4" t="s">
        <v>8986</v>
      </c>
      <c r="EWJ1" s="4" t="s">
        <v>8987</v>
      </c>
      <c r="EWK1" s="4" t="s">
        <v>8988</v>
      </c>
      <c r="EWL1" s="4" t="s">
        <v>8989</v>
      </c>
      <c r="EWM1" s="4" t="s">
        <v>8990</v>
      </c>
      <c r="EWN1" s="4" t="s">
        <v>8991</v>
      </c>
      <c r="EWO1" s="4" t="s">
        <v>8992</v>
      </c>
      <c r="EWP1" s="4" t="s">
        <v>8993</v>
      </c>
      <c r="EWQ1" s="4" t="s">
        <v>8994</v>
      </c>
      <c r="EWR1" s="4" t="s">
        <v>8995</v>
      </c>
      <c r="EWS1" s="4" t="s">
        <v>8996</v>
      </c>
      <c r="EWT1" s="4" t="s">
        <v>8997</v>
      </c>
      <c r="EWU1" s="4" t="s">
        <v>8998</v>
      </c>
      <c r="EWV1" s="4" t="s">
        <v>8999</v>
      </c>
      <c r="EWW1" s="4" t="s">
        <v>9000</v>
      </c>
      <c r="EWX1" s="4" t="s">
        <v>9001</v>
      </c>
      <c r="EWY1" s="4" t="s">
        <v>9002</v>
      </c>
      <c r="EWZ1" s="4" t="s">
        <v>9003</v>
      </c>
      <c r="EXA1" s="4" t="s">
        <v>9004</v>
      </c>
      <c r="EXB1" s="4" t="s">
        <v>9005</v>
      </c>
      <c r="EXC1" s="4" t="s">
        <v>9006</v>
      </c>
      <c r="EXD1" s="4" t="s">
        <v>9007</v>
      </c>
      <c r="EXE1" s="4" t="s">
        <v>9008</v>
      </c>
      <c r="EXF1" s="4" t="s">
        <v>9009</v>
      </c>
      <c r="EXG1" s="4" t="s">
        <v>9010</v>
      </c>
      <c r="EXH1" s="4" t="s">
        <v>9011</v>
      </c>
      <c r="EXI1" s="4" t="s">
        <v>9012</v>
      </c>
      <c r="EXJ1" s="4" t="s">
        <v>9013</v>
      </c>
      <c r="EXK1" s="4" t="s">
        <v>9014</v>
      </c>
      <c r="EXL1" s="4" t="s">
        <v>9015</v>
      </c>
      <c r="EXM1" s="4" t="s">
        <v>9016</v>
      </c>
      <c r="EXN1" s="4" t="s">
        <v>9017</v>
      </c>
      <c r="EXO1" s="4" t="s">
        <v>9018</v>
      </c>
      <c r="EXP1" s="4" t="s">
        <v>9019</v>
      </c>
      <c r="EXQ1" s="4" t="s">
        <v>9020</v>
      </c>
      <c r="EXR1" s="4" t="s">
        <v>9021</v>
      </c>
      <c r="EXS1" s="4" t="s">
        <v>9022</v>
      </c>
      <c r="EXT1" s="4" t="s">
        <v>9023</v>
      </c>
      <c r="EXU1" s="4" t="s">
        <v>9024</v>
      </c>
      <c r="EXV1" s="4" t="s">
        <v>9025</v>
      </c>
      <c r="EXW1" s="4" t="s">
        <v>9026</v>
      </c>
      <c r="EXX1" s="4" t="s">
        <v>9027</v>
      </c>
      <c r="EXY1" s="4" t="s">
        <v>9028</v>
      </c>
      <c r="EXZ1" s="4" t="s">
        <v>9029</v>
      </c>
      <c r="EYA1" s="4" t="s">
        <v>9030</v>
      </c>
      <c r="EYB1" s="4" t="s">
        <v>9031</v>
      </c>
      <c r="EYC1" s="4" t="s">
        <v>9032</v>
      </c>
      <c r="EYD1" s="4" t="s">
        <v>9033</v>
      </c>
      <c r="EYE1" s="4" t="s">
        <v>9034</v>
      </c>
      <c r="EYF1" s="4" t="s">
        <v>9035</v>
      </c>
      <c r="EYG1" s="4" t="s">
        <v>9036</v>
      </c>
      <c r="EYH1" s="4" t="s">
        <v>9037</v>
      </c>
      <c r="EYI1" s="4" t="s">
        <v>9038</v>
      </c>
      <c r="EYJ1" s="4" t="s">
        <v>9039</v>
      </c>
      <c r="EYK1" s="4" t="s">
        <v>9040</v>
      </c>
      <c r="EYL1" s="4" t="s">
        <v>9041</v>
      </c>
      <c r="EYM1" s="4" t="s">
        <v>9042</v>
      </c>
      <c r="EYN1" s="4" t="s">
        <v>9043</v>
      </c>
      <c r="EYO1" s="4" t="s">
        <v>9044</v>
      </c>
      <c r="EYP1" s="4" t="s">
        <v>9045</v>
      </c>
      <c r="EYQ1" s="4" t="s">
        <v>9046</v>
      </c>
      <c r="EYR1" s="4" t="s">
        <v>9047</v>
      </c>
      <c r="EYS1" s="4" t="s">
        <v>9048</v>
      </c>
      <c r="EYT1" s="4" t="s">
        <v>9049</v>
      </c>
      <c r="EYU1" s="4" t="s">
        <v>9050</v>
      </c>
      <c r="EYV1" s="4" t="s">
        <v>9051</v>
      </c>
      <c r="EYW1" s="4" t="s">
        <v>9052</v>
      </c>
      <c r="EYX1" s="4" t="s">
        <v>9053</v>
      </c>
      <c r="EYY1" s="4" t="s">
        <v>9054</v>
      </c>
      <c r="EYZ1" s="4" t="s">
        <v>9055</v>
      </c>
      <c r="EZA1" s="4" t="s">
        <v>9056</v>
      </c>
      <c r="EZB1" s="4" t="s">
        <v>9057</v>
      </c>
      <c r="EZC1" s="4" t="s">
        <v>9058</v>
      </c>
      <c r="EZD1" s="4" t="s">
        <v>9059</v>
      </c>
      <c r="EZE1" s="4" t="s">
        <v>9060</v>
      </c>
      <c r="EZF1" s="4" t="s">
        <v>9061</v>
      </c>
      <c r="EZG1" s="4" t="s">
        <v>9062</v>
      </c>
      <c r="EZH1" s="4" t="s">
        <v>9063</v>
      </c>
      <c r="EZI1" s="4" t="s">
        <v>9064</v>
      </c>
      <c r="EZJ1" s="4" t="s">
        <v>9065</v>
      </c>
      <c r="EZK1" s="4" t="s">
        <v>9066</v>
      </c>
      <c r="EZL1" s="4" t="s">
        <v>9067</v>
      </c>
      <c r="EZM1" s="4" t="s">
        <v>9068</v>
      </c>
      <c r="EZN1" s="4" t="s">
        <v>9069</v>
      </c>
      <c r="EZO1" s="4" t="s">
        <v>9070</v>
      </c>
      <c r="EZP1" s="4" t="s">
        <v>9071</v>
      </c>
      <c r="EZQ1" s="4" t="s">
        <v>9072</v>
      </c>
      <c r="EZR1" s="4" t="s">
        <v>9073</v>
      </c>
      <c r="EZS1" s="4" t="s">
        <v>9074</v>
      </c>
      <c r="EZT1" s="4" t="s">
        <v>9075</v>
      </c>
      <c r="EZU1" s="4" t="s">
        <v>9076</v>
      </c>
      <c r="EZV1" s="4" t="s">
        <v>9077</v>
      </c>
      <c r="EZW1" s="4" t="s">
        <v>9078</v>
      </c>
      <c r="EZX1" s="4" t="s">
        <v>9079</v>
      </c>
      <c r="EZY1" s="4" t="s">
        <v>9080</v>
      </c>
      <c r="EZZ1" s="4" t="s">
        <v>9081</v>
      </c>
      <c r="FAA1" s="4" t="s">
        <v>9082</v>
      </c>
      <c r="FAB1" s="4" t="s">
        <v>9083</v>
      </c>
      <c r="FAC1" s="4" t="s">
        <v>9084</v>
      </c>
      <c r="FAD1" s="4" t="s">
        <v>9085</v>
      </c>
      <c r="FAE1" s="4" t="s">
        <v>9086</v>
      </c>
      <c r="FAF1" s="4" t="s">
        <v>9087</v>
      </c>
      <c r="FAG1" s="4" t="s">
        <v>9088</v>
      </c>
      <c r="FAH1" s="4" t="s">
        <v>9089</v>
      </c>
      <c r="FAI1" s="4" t="s">
        <v>9090</v>
      </c>
      <c r="FAJ1" s="4" t="s">
        <v>9091</v>
      </c>
      <c r="FAK1" s="4" t="s">
        <v>9092</v>
      </c>
      <c r="FAL1" s="4" t="s">
        <v>9093</v>
      </c>
      <c r="FAM1" s="4" t="s">
        <v>9094</v>
      </c>
      <c r="FAN1" s="4" t="s">
        <v>9095</v>
      </c>
      <c r="FAO1" s="4" t="s">
        <v>9096</v>
      </c>
      <c r="FAP1" s="4" t="s">
        <v>9097</v>
      </c>
      <c r="FAQ1" s="4" t="s">
        <v>9098</v>
      </c>
      <c r="FAR1" s="4" t="s">
        <v>9099</v>
      </c>
      <c r="FAS1" s="4" t="s">
        <v>9100</v>
      </c>
      <c r="FAT1" s="4" t="s">
        <v>9101</v>
      </c>
      <c r="FAU1" s="4" t="s">
        <v>9102</v>
      </c>
      <c r="FAV1" s="4" t="s">
        <v>9103</v>
      </c>
      <c r="FAW1" s="4" t="s">
        <v>9104</v>
      </c>
      <c r="FAX1" s="4" t="s">
        <v>9105</v>
      </c>
      <c r="FAY1" s="4" t="s">
        <v>9106</v>
      </c>
      <c r="FAZ1" s="4" t="s">
        <v>9107</v>
      </c>
      <c r="FBA1" s="4" t="s">
        <v>9108</v>
      </c>
      <c r="FBB1" s="4" t="s">
        <v>9109</v>
      </c>
      <c r="FBC1" s="4" t="s">
        <v>9110</v>
      </c>
      <c r="FBD1" s="4" t="s">
        <v>9111</v>
      </c>
      <c r="FBE1" s="4" t="s">
        <v>9112</v>
      </c>
      <c r="FBF1" s="4" t="s">
        <v>9113</v>
      </c>
      <c r="FBG1" s="4" t="s">
        <v>9114</v>
      </c>
      <c r="FBH1" s="4" t="s">
        <v>9115</v>
      </c>
      <c r="FBI1" s="4" t="s">
        <v>9116</v>
      </c>
      <c r="FBJ1" s="4" t="s">
        <v>9117</v>
      </c>
      <c r="FBK1" s="4" t="s">
        <v>9118</v>
      </c>
      <c r="FBL1" s="4" t="s">
        <v>9119</v>
      </c>
      <c r="FBM1" s="4" t="s">
        <v>9120</v>
      </c>
      <c r="FBN1" s="4" t="s">
        <v>9121</v>
      </c>
      <c r="FBO1" s="4" t="s">
        <v>9122</v>
      </c>
      <c r="FBP1" s="4" t="s">
        <v>9123</v>
      </c>
      <c r="FBQ1" s="4" t="s">
        <v>9124</v>
      </c>
      <c r="FBR1" s="4" t="s">
        <v>9125</v>
      </c>
      <c r="FBS1" s="4" t="s">
        <v>9126</v>
      </c>
      <c r="FBT1" s="4" t="s">
        <v>9127</v>
      </c>
      <c r="FBU1" s="4" t="s">
        <v>9128</v>
      </c>
      <c r="FBV1" s="4" t="s">
        <v>9129</v>
      </c>
      <c r="FBW1" s="4" t="s">
        <v>9130</v>
      </c>
      <c r="FBX1" s="4" t="s">
        <v>9131</v>
      </c>
      <c r="FBY1" s="4" t="s">
        <v>9132</v>
      </c>
      <c r="FBZ1" s="4" t="s">
        <v>9133</v>
      </c>
      <c r="FCA1" s="4" t="s">
        <v>9134</v>
      </c>
      <c r="FCB1" s="4" t="s">
        <v>9135</v>
      </c>
      <c r="FCC1" s="4" t="s">
        <v>9136</v>
      </c>
      <c r="FCD1" s="4" t="s">
        <v>9137</v>
      </c>
      <c r="FCE1" s="4" t="s">
        <v>9138</v>
      </c>
      <c r="FCF1" s="4" t="s">
        <v>9139</v>
      </c>
      <c r="FCG1" s="4" t="s">
        <v>9140</v>
      </c>
      <c r="FCH1" s="4" t="s">
        <v>9141</v>
      </c>
      <c r="FCI1" s="4" t="s">
        <v>9142</v>
      </c>
      <c r="FCJ1" s="4" t="s">
        <v>9143</v>
      </c>
      <c r="FCK1" s="4" t="s">
        <v>9144</v>
      </c>
      <c r="FCL1" s="4" t="s">
        <v>9145</v>
      </c>
      <c r="FCM1" s="4" t="s">
        <v>9146</v>
      </c>
      <c r="FCN1" s="4" t="s">
        <v>9147</v>
      </c>
      <c r="FCO1" s="4" t="s">
        <v>9148</v>
      </c>
      <c r="FCP1" s="4" t="s">
        <v>9149</v>
      </c>
      <c r="FCQ1" s="4" t="s">
        <v>9150</v>
      </c>
      <c r="FCR1" s="4" t="s">
        <v>9151</v>
      </c>
      <c r="FCS1" s="4" t="s">
        <v>9152</v>
      </c>
      <c r="FCT1" s="4" t="s">
        <v>9153</v>
      </c>
      <c r="FCU1" s="4" t="s">
        <v>9154</v>
      </c>
      <c r="FCV1" s="4" t="s">
        <v>9155</v>
      </c>
      <c r="FCW1" s="4" t="s">
        <v>9156</v>
      </c>
      <c r="FCX1" s="4" t="s">
        <v>9157</v>
      </c>
      <c r="FCY1" s="4" t="s">
        <v>9158</v>
      </c>
      <c r="FCZ1" s="4" t="s">
        <v>9159</v>
      </c>
      <c r="FDA1" s="4" t="s">
        <v>9160</v>
      </c>
      <c r="FDB1" s="4" t="s">
        <v>9161</v>
      </c>
      <c r="FDC1" s="4" t="s">
        <v>9162</v>
      </c>
      <c r="FDD1" s="4" t="s">
        <v>9163</v>
      </c>
      <c r="FDE1" s="4" t="s">
        <v>9164</v>
      </c>
      <c r="FDF1" s="4" t="s">
        <v>9165</v>
      </c>
      <c r="FDG1" s="4" t="s">
        <v>9166</v>
      </c>
      <c r="FDH1" s="4" t="s">
        <v>9167</v>
      </c>
      <c r="FDI1" s="4" t="s">
        <v>9168</v>
      </c>
      <c r="FDJ1" s="4" t="s">
        <v>9169</v>
      </c>
      <c r="FDK1" s="4" t="s">
        <v>9170</v>
      </c>
      <c r="FDL1" s="4" t="s">
        <v>9171</v>
      </c>
      <c r="FDM1" s="4" t="s">
        <v>9172</v>
      </c>
      <c r="FDN1" s="4" t="s">
        <v>9173</v>
      </c>
      <c r="FDO1" s="4" t="s">
        <v>9174</v>
      </c>
      <c r="FDP1" s="4" t="s">
        <v>9175</v>
      </c>
      <c r="FDQ1" s="4" t="s">
        <v>9176</v>
      </c>
      <c r="FDR1" s="4" t="s">
        <v>9177</v>
      </c>
      <c r="FDS1" s="4" t="s">
        <v>9178</v>
      </c>
      <c r="FDT1" s="4" t="s">
        <v>9179</v>
      </c>
      <c r="FDU1" s="4" t="s">
        <v>9180</v>
      </c>
      <c r="FDV1" s="4" t="s">
        <v>9181</v>
      </c>
      <c r="FDW1" s="4" t="s">
        <v>9182</v>
      </c>
      <c r="FDX1" s="4" t="s">
        <v>9183</v>
      </c>
      <c r="FDY1" s="4" t="s">
        <v>9184</v>
      </c>
      <c r="FDZ1" s="4" t="s">
        <v>9185</v>
      </c>
      <c r="FEA1" s="4" t="s">
        <v>9186</v>
      </c>
      <c r="FEB1" s="4" t="s">
        <v>9187</v>
      </c>
      <c r="FEC1" s="4" t="s">
        <v>9188</v>
      </c>
      <c r="FED1" s="4" t="s">
        <v>9189</v>
      </c>
      <c r="FEE1" s="4" t="s">
        <v>9190</v>
      </c>
      <c r="FEF1" s="4" t="s">
        <v>9191</v>
      </c>
      <c r="FEG1" s="4" t="s">
        <v>9192</v>
      </c>
      <c r="FEH1" s="4" t="s">
        <v>9193</v>
      </c>
      <c r="FEI1" s="4" t="s">
        <v>9194</v>
      </c>
      <c r="FEJ1" s="4" t="s">
        <v>9195</v>
      </c>
      <c r="FEK1" s="4" t="s">
        <v>9196</v>
      </c>
      <c r="FEL1" s="4" t="s">
        <v>9197</v>
      </c>
      <c r="FEM1" s="4" t="s">
        <v>9198</v>
      </c>
      <c r="FEN1" s="4" t="s">
        <v>9199</v>
      </c>
      <c r="FEO1" s="4" t="s">
        <v>9200</v>
      </c>
      <c r="FEP1" s="4" t="s">
        <v>9201</v>
      </c>
      <c r="FEQ1" s="4" t="s">
        <v>9202</v>
      </c>
      <c r="FER1" s="4" t="s">
        <v>9203</v>
      </c>
      <c r="FES1" s="4" t="s">
        <v>9204</v>
      </c>
      <c r="FET1" s="4" t="s">
        <v>9205</v>
      </c>
      <c r="FEU1" s="4" t="s">
        <v>9206</v>
      </c>
      <c r="FEV1" s="4" t="s">
        <v>9207</v>
      </c>
      <c r="FEW1" s="4" t="s">
        <v>9208</v>
      </c>
      <c r="FEX1" s="4" t="s">
        <v>9209</v>
      </c>
      <c r="FEY1" s="4" t="s">
        <v>9210</v>
      </c>
      <c r="FEZ1" s="4" t="s">
        <v>9211</v>
      </c>
      <c r="FFA1" s="4" t="s">
        <v>9212</v>
      </c>
      <c r="FFB1" s="4" t="s">
        <v>9213</v>
      </c>
      <c r="FFC1" s="4" t="s">
        <v>9214</v>
      </c>
      <c r="FFD1" s="4" t="s">
        <v>9215</v>
      </c>
      <c r="FFE1" s="4" t="s">
        <v>9216</v>
      </c>
      <c r="FFF1" s="4" t="s">
        <v>9217</v>
      </c>
      <c r="FFG1" s="4" t="s">
        <v>9218</v>
      </c>
      <c r="FFH1" s="4" t="s">
        <v>9219</v>
      </c>
      <c r="FFI1" s="4" t="s">
        <v>9220</v>
      </c>
      <c r="FFJ1" s="4" t="s">
        <v>9221</v>
      </c>
      <c r="FFK1" s="4" t="s">
        <v>9222</v>
      </c>
      <c r="FFL1" s="4" t="s">
        <v>9223</v>
      </c>
      <c r="FFM1" s="4" t="s">
        <v>9224</v>
      </c>
      <c r="FFN1" s="4" t="s">
        <v>9225</v>
      </c>
      <c r="FFO1" s="4" t="s">
        <v>9226</v>
      </c>
      <c r="FFP1" s="4" t="s">
        <v>9227</v>
      </c>
      <c r="FFQ1" s="4" t="s">
        <v>9228</v>
      </c>
      <c r="FFR1" s="4" t="s">
        <v>9229</v>
      </c>
      <c r="FFS1" s="4" t="s">
        <v>9230</v>
      </c>
      <c r="FFT1" s="4" t="s">
        <v>9231</v>
      </c>
      <c r="FFU1" s="4" t="s">
        <v>9232</v>
      </c>
      <c r="FFV1" s="4" t="s">
        <v>9233</v>
      </c>
      <c r="FFW1" s="4" t="s">
        <v>9234</v>
      </c>
      <c r="FFX1" s="4" t="s">
        <v>9235</v>
      </c>
      <c r="FFY1" s="4" t="s">
        <v>9236</v>
      </c>
      <c r="FFZ1" s="4" t="s">
        <v>9237</v>
      </c>
      <c r="FGA1" s="4" t="s">
        <v>9238</v>
      </c>
      <c r="FGB1" s="4" t="s">
        <v>9239</v>
      </c>
      <c r="FGC1" s="4" t="s">
        <v>9240</v>
      </c>
      <c r="FGD1" s="4" t="s">
        <v>9241</v>
      </c>
      <c r="FGE1" s="4" t="s">
        <v>9242</v>
      </c>
      <c r="FGF1" s="4" t="s">
        <v>9243</v>
      </c>
      <c r="FGG1" s="4" t="s">
        <v>9244</v>
      </c>
      <c r="FGH1" s="4" t="s">
        <v>9245</v>
      </c>
      <c r="FGI1" s="4" t="s">
        <v>9246</v>
      </c>
      <c r="FGJ1" s="4" t="s">
        <v>9247</v>
      </c>
      <c r="FGK1" s="4" t="s">
        <v>9248</v>
      </c>
      <c r="FGL1" s="4" t="s">
        <v>9249</v>
      </c>
      <c r="FGM1" s="4" t="s">
        <v>9250</v>
      </c>
      <c r="FGN1" s="4" t="s">
        <v>9251</v>
      </c>
      <c r="FGO1" s="4" t="s">
        <v>9252</v>
      </c>
      <c r="FGP1" s="4" t="s">
        <v>9253</v>
      </c>
      <c r="FGQ1" s="4" t="s">
        <v>9254</v>
      </c>
      <c r="FGR1" s="4" t="s">
        <v>9255</v>
      </c>
      <c r="FGS1" s="4" t="s">
        <v>9256</v>
      </c>
      <c r="FGT1" s="4" t="s">
        <v>9257</v>
      </c>
      <c r="FGU1" s="4" t="s">
        <v>9258</v>
      </c>
      <c r="FGV1" s="4" t="s">
        <v>9259</v>
      </c>
      <c r="FGW1" s="4" t="s">
        <v>9260</v>
      </c>
      <c r="FGX1" s="4" t="s">
        <v>9261</v>
      </c>
      <c r="FGY1" s="4" t="s">
        <v>9262</v>
      </c>
      <c r="FGZ1" s="4" t="s">
        <v>9263</v>
      </c>
      <c r="FHA1" s="4" t="s">
        <v>9264</v>
      </c>
      <c r="FHB1" s="4" t="s">
        <v>9265</v>
      </c>
      <c r="FHC1" s="4" t="s">
        <v>9266</v>
      </c>
      <c r="FHD1" s="4" t="s">
        <v>9267</v>
      </c>
      <c r="FHE1" s="4" t="s">
        <v>9268</v>
      </c>
      <c r="FHF1" s="4" t="s">
        <v>9269</v>
      </c>
      <c r="FHG1" s="4" t="s">
        <v>9270</v>
      </c>
      <c r="FHH1" s="4" t="s">
        <v>9271</v>
      </c>
      <c r="FHI1" s="4" t="s">
        <v>9272</v>
      </c>
      <c r="FHJ1" s="4" t="s">
        <v>9273</v>
      </c>
      <c r="FHK1" s="4" t="s">
        <v>9274</v>
      </c>
      <c r="FHL1" s="4" t="s">
        <v>9275</v>
      </c>
      <c r="FHM1" s="4" t="s">
        <v>9276</v>
      </c>
      <c r="FHN1" s="4" t="s">
        <v>9277</v>
      </c>
      <c r="FHO1" s="4" t="s">
        <v>9278</v>
      </c>
      <c r="FHP1" s="4" t="s">
        <v>9279</v>
      </c>
      <c r="FHQ1" s="4" t="s">
        <v>9280</v>
      </c>
      <c r="FHR1" s="4" t="s">
        <v>9281</v>
      </c>
      <c r="FHS1" s="4" t="s">
        <v>9282</v>
      </c>
      <c r="FHT1" s="4" t="s">
        <v>9283</v>
      </c>
      <c r="FHU1" s="4" t="s">
        <v>9284</v>
      </c>
      <c r="FHV1" s="4" t="s">
        <v>9285</v>
      </c>
      <c r="FHW1" s="4" t="s">
        <v>9286</v>
      </c>
      <c r="FHX1" s="4" t="s">
        <v>9287</v>
      </c>
      <c r="FHY1" s="4" t="s">
        <v>9288</v>
      </c>
      <c r="FHZ1" s="4" t="s">
        <v>9289</v>
      </c>
      <c r="FIA1" s="4" t="s">
        <v>9290</v>
      </c>
      <c r="FIB1" s="4" t="s">
        <v>9291</v>
      </c>
      <c r="FIC1" s="4" t="s">
        <v>9292</v>
      </c>
      <c r="FID1" s="4" t="s">
        <v>9293</v>
      </c>
      <c r="FIE1" s="4" t="s">
        <v>9294</v>
      </c>
      <c r="FIF1" s="4" t="s">
        <v>9295</v>
      </c>
      <c r="FIG1" s="4" t="s">
        <v>9296</v>
      </c>
      <c r="FIH1" s="4" t="s">
        <v>9297</v>
      </c>
      <c r="FII1" s="4" t="s">
        <v>9298</v>
      </c>
      <c r="FIJ1" s="4" t="s">
        <v>9299</v>
      </c>
      <c r="FIK1" s="4" t="s">
        <v>9300</v>
      </c>
      <c r="FIL1" s="4" t="s">
        <v>9301</v>
      </c>
      <c r="FIM1" s="4" t="s">
        <v>9302</v>
      </c>
      <c r="FIN1" s="4" t="s">
        <v>9303</v>
      </c>
      <c r="FIO1" s="4" t="s">
        <v>9304</v>
      </c>
      <c r="FIP1" s="4" t="s">
        <v>9305</v>
      </c>
      <c r="FIQ1" s="4" t="s">
        <v>9306</v>
      </c>
      <c r="FIR1" s="4" t="s">
        <v>9307</v>
      </c>
      <c r="FIS1" s="4" t="s">
        <v>9308</v>
      </c>
      <c r="FIT1" s="4" t="s">
        <v>9309</v>
      </c>
      <c r="FIU1" s="4" t="s">
        <v>9310</v>
      </c>
      <c r="FIV1" s="4" t="s">
        <v>9311</v>
      </c>
      <c r="FIW1" s="4" t="s">
        <v>9312</v>
      </c>
      <c r="FIX1" s="4" t="s">
        <v>9313</v>
      </c>
      <c r="FIY1" s="4" t="s">
        <v>9314</v>
      </c>
      <c r="FIZ1" s="4" t="s">
        <v>9315</v>
      </c>
      <c r="FJA1" s="4" t="s">
        <v>9316</v>
      </c>
      <c r="FJB1" s="4" t="s">
        <v>9317</v>
      </c>
      <c r="FJC1" s="4" t="s">
        <v>9318</v>
      </c>
      <c r="FJD1" s="4" t="s">
        <v>9319</v>
      </c>
      <c r="FJE1" s="4" t="s">
        <v>9320</v>
      </c>
      <c r="FJF1" s="4" t="s">
        <v>9321</v>
      </c>
      <c r="FJG1" s="4" t="s">
        <v>9322</v>
      </c>
      <c r="FJH1" s="4" t="s">
        <v>9323</v>
      </c>
      <c r="FJI1" s="4" t="s">
        <v>9324</v>
      </c>
      <c r="FJJ1" s="4" t="s">
        <v>9325</v>
      </c>
      <c r="FJK1" s="4" t="s">
        <v>9326</v>
      </c>
      <c r="FJL1" s="4" t="s">
        <v>9327</v>
      </c>
      <c r="FJM1" s="4" t="s">
        <v>9328</v>
      </c>
      <c r="FJN1" s="4" t="s">
        <v>9329</v>
      </c>
      <c r="FJO1" s="4" t="s">
        <v>9330</v>
      </c>
      <c r="FJP1" s="4" t="s">
        <v>9331</v>
      </c>
      <c r="FJQ1" s="4" t="s">
        <v>9332</v>
      </c>
      <c r="FJR1" s="4" t="s">
        <v>9333</v>
      </c>
      <c r="FJS1" s="4" t="s">
        <v>9334</v>
      </c>
      <c r="FJT1" s="4" t="s">
        <v>9335</v>
      </c>
      <c r="FJU1" s="4" t="s">
        <v>9336</v>
      </c>
      <c r="FJV1" s="4" t="s">
        <v>9337</v>
      </c>
      <c r="FJW1" s="4" t="s">
        <v>9338</v>
      </c>
      <c r="FJX1" s="4" t="s">
        <v>9339</v>
      </c>
      <c r="FJY1" s="4" t="s">
        <v>9340</v>
      </c>
      <c r="FJZ1" s="4" t="s">
        <v>9341</v>
      </c>
      <c r="FKA1" s="4" t="s">
        <v>9342</v>
      </c>
      <c r="FKB1" s="4" t="s">
        <v>9343</v>
      </c>
      <c r="FKC1" s="4" t="s">
        <v>9344</v>
      </c>
      <c r="FKD1" s="4" t="s">
        <v>9345</v>
      </c>
      <c r="FKE1" s="4" t="s">
        <v>9346</v>
      </c>
      <c r="FKF1" s="4" t="s">
        <v>9347</v>
      </c>
      <c r="FKG1" s="4" t="s">
        <v>9348</v>
      </c>
      <c r="FKH1" s="4" t="s">
        <v>9349</v>
      </c>
      <c r="FKI1" s="4" t="s">
        <v>9350</v>
      </c>
      <c r="FKJ1" s="4" t="s">
        <v>9351</v>
      </c>
      <c r="FKK1" s="4" t="s">
        <v>9352</v>
      </c>
      <c r="FKL1" s="4" t="s">
        <v>9353</v>
      </c>
      <c r="FKM1" s="4" t="s">
        <v>9354</v>
      </c>
      <c r="FKN1" s="4" t="s">
        <v>9355</v>
      </c>
      <c r="FKO1" s="4" t="s">
        <v>9356</v>
      </c>
      <c r="FKP1" s="4" t="s">
        <v>9357</v>
      </c>
      <c r="FKQ1" s="4" t="s">
        <v>9358</v>
      </c>
      <c r="FKR1" s="4" t="s">
        <v>9359</v>
      </c>
      <c r="FKS1" s="4" t="s">
        <v>9360</v>
      </c>
      <c r="FKT1" s="4" t="s">
        <v>9361</v>
      </c>
      <c r="FKU1" s="4" t="s">
        <v>9362</v>
      </c>
      <c r="FKV1" s="4" t="s">
        <v>9363</v>
      </c>
      <c r="FKW1" s="4" t="s">
        <v>9364</v>
      </c>
      <c r="FKX1" s="4" t="s">
        <v>9365</v>
      </c>
      <c r="FKY1" s="4" t="s">
        <v>9366</v>
      </c>
      <c r="FKZ1" s="4" t="s">
        <v>9367</v>
      </c>
      <c r="FLA1" s="4" t="s">
        <v>9368</v>
      </c>
      <c r="FLB1" s="4" t="s">
        <v>9369</v>
      </c>
      <c r="FLC1" s="4" t="s">
        <v>9370</v>
      </c>
      <c r="FLD1" s="4" t="s">
        <v>9371</v>
      </c>
      <c r="FLE1" s="4" t="s">
        <v>9372</v>
      </c>
      <c r="FLF1" s="4" t="s">
        <v>9373</v>
      </c>
      <c r="FLG1" s="4" t="s">
        <v>9374</v>
      </c>
      <c r="FLH1" s="4" t="s">
        <v>9375</v>
      </c>
      <c r="FLI1" s="4" t="s">
        <v>9376</v>
      </c>
      <c r="FLJ1" s="4" t="s">
        <v>9377</v>
      </c>
      <c r="FLK1" s="4" t="s">
        <v>9378</v>
      </c>
      <c r="FLL1" s="4" t="s">
        <v>9379</v>
      </c>
      <c r="FLM1" s="4" t="s">
        <v>9380</v>
      </c>
      <c r="FLN1" s="4" t="s">
        <v>9381</v>
      </c>
      <c r="FLO1" s="4" t="s">
        <v>9382</v>
      </c>
      <c r="FLP1" s="4" t="s">
        <v>9383</v>
      </c>
      <c r="FLQ1" s="4" t="s">
        <v>9384</v>
      </c>
      <c r="FLR1" s="4" t="s">
        <v>9385</v>
      </c>
      <c r="FLS1" s="4" t="s">
        <v>9386</v>
      </c>
      <c r="FLT1" s="4" t="s">
        <v>9387</v>
      </c>
      <c r="FLU1" s="4" t="s">
        <v>9388</v>
      </c>
      <c r="FLV1" s="4" t="s">
        <v>9389</v>
      </c>
      <c r="FLW1" s="4" t="s">
        <v>9390</v>
      </c>
      <c r="FLX1" s="4" t="s">
        <v>9391</v>
      </c>
      <c r="FLY1" s="4" t="s">
        <v>9392</v>
      </c>
      <c r="FLZ1" s="4" t="s">
        <v>9393</v>
      </c>
      <c r="FMA1" s="4" t="s">
        <v>9394</v>
      </c>
      <c r="FMB1" s="4" t="s">
        <v>9395</v>
      </c>
      <c r="FMC1" s="4" t="s">
        <v>9396</v>
      </c>
      <c r="FMD1" s="4" t="s">
        <v>9397</v>
      </c>
      <c r="FME1" s="4" t="s">
        <v>9398</v>
      </c>
      <c r="FMF1" s="4" t="s">
        <v>9399</v>
      </c>
      <c r="FMG1" s="4" t="s">
        <v>9400</v>
      </c>
      <c r="FMH1" s="4" t="s">
        <v>9401</v>
      </c>
      <c r="FMI1" s="4" t="s">
        <v>9402</v>
      </c>
      <c r="FMJ1" s="4" t="s">
        <v>9403</v>
      </c>
      <c r="FMK1" s="4" t="s">
        <v>9404</v>
      </c>
      <c r="FML1" s="4" t="s">
        <v>9405</v>
      </c>
      <c r="FMM1" s="4" t="s">
        <v>9406</v>
      </c>
      <c r="FMN1" s="4" t="s">
        <v>9407</v>
      </c>
      <c r="FMO1" s="4" t="s">
        <v>9408</v>
      </c>
      <c r="FMP1" s="4" t="s">
        <v>9409</v>
      </c>
      <c r="FMQ1" s="4" t="s">
        <v>9410</v>
      </c>
      <c r="FMR1" s="4" t="s">
        <v>9411</v>
      </c>
      <c r="FMS1" s="4" t="s">
        <v>9412</v>
      </c>
      <c r="FMT1" s="4" t="s">
        <v>9413</v>
      </c>
      <c r="FMU1" s="4" t="s">
        <v>9414</v>
      </c>
      <c r="FMV1" s="4" t="s">
        <v>9415</v>
      </c>
      <c r="FMW1" s="4" t="s">
        <v>9416</v>
      </c>
      <c r="FMX1" s="4" t="s">
        <v>9417</v>
      </c>
      <c r="FMY1" s="4" t="s">
        <v>9418</v>
      </c>
      <c r="FMZ1" s="4" t="s">
        <v>9419</v>
      </c>
      <c r="FNA1" s="4" t="s">
        <v>9420</v>
      </c>
      <c r="FNB1" s="4" t="s">
        <v>9421</v>
      </c>
      <c r="FNC1" s="4" t="s">
        <v>9422</v>
      </c>
      <c r="FND1" s="4" t="s">
        <v>9423</v>
      </c>
      <c r="FNE1" s="4" t="s">
        <v>9424</v>
      </c>
      <c r="FNF1" s="4" t="s">
        <v>9425</v>
      </c>
      <c r="FNG1" s="4" t="s">
        <v>9426</v>
      </c>
      <c r="FNH1" s="4" t="s">
        <v>9427</v>
      </c>
      <c r="FNI1" s="4" t="s">
        <v>9428</v>
      </c>
      <c r="FNJ1" s="4" t="s">
        <v>9429</v>
      </c>
      <c r="FNK1" s="4" t="s">
        <v>9430</v>
      </c>
      <c r="FNL1" s="4" t="s">
        <v>9431</v>
      </c>
      <c r="FNM1" s="4" t="s">
        <v>9432</v>
      </c>
      <c r="FNN1" s="4" t="s">
        <v>9433</v>
      </c>
      <c r="FNO1" s="4" t="s">
        <v>9434</v>
      </c>
      <c r="FNP1" s="4" t="s">
        <v>9435</v>
      </c>
      <c r="FNQ1" s="4" t="s">
        <v>9436</v>
      </c>
      <c r="FNR1" s="4" t="s">
        <v>9437</v>
      </c>
      <c r="FNS1" s="4" t="s">
        <v>9438</v>
      </c>
      <c r="FNT1" s="4" t="s">
        <v>9439</v>
      </c>
      <c r="FNU1" s="4" t="s">
        <v>9440</v>
      </c>
      <c r="FNV1" s="4" t="s">
        <v>9441</v>
      </c>
      <c r="FNW1" s="4" t="s">
        <v>9442</v>
      </c>
      <c r="FNX1" s="4" t="s">
        <v>9443</v>
      </c>
      <c r="FNY1" s="4" t="s">
        <v>9444</v>
      </c>
      <c r="FNZ1" s="4" t="s">
        <v>9445</v>
      </c>
      <c r="FOA1" s="4" t="s">
        <v>9446</v>
      </c>
      <c r="FOB1" s="4" t="s">
        <v>9447</v>
      </c>
      <c r="FOC1" s="4" t="s">
        <v>9448</v>
      </c>
      <c r="FOD1" s="4" t="s">
        <v>9449</v>
      </c>
      <c r="FOE1" s="4" t="s">
        <v>9450</v>
      </c>
      <c r="FOF1" s="4" t="s">
        <v>9451</v>
      </c>
      <c r="FOG1" s="4" t="s">
        <v>9452</v>
      </c>
      <c r="FOH1" s="4" t="s">
        <v>9453</v>
      </c>
      <c r="FOI1" s="4" t="s">
        <v>9454</v>
      </c>
      <c r="FOJ1" s="4" t="s">
        <v>9455</v>
      </c>
      <c r="FOK1" s="4" t="s">
        <v>9456</v>
      </c>
      <c r="FOL1" s="4" t="s">
        <v>9457</v>
      </c>
      <c r="FOM1" s="4" t="s">
        <v>9458</v>
      </c>
      <c r="FON1" s="4" t="s">
        <v>9459</v>
      </c>
      <c r="FOO1" s="4" t="s">
        <v>9460</v>
      </c>
      <c r="FOP1" s="4" t="s">
        <v>9461</v>
      </c>
      <c r="FOQ1" s="4" t="s">
        <v>9462</v>
      </c>
      <c r="FOR1" s="4" t="s">
        <v>9463</v>
      </c>
      <c r="FOS1" s="4" t="s">
        <v>9464</v>
      </c>
      <c r="FOT1" s="4" t="s">
        <v>9465</v>
      </c>
      <c r="FOU1" s="4" t="s">
        <v>9466</v>
      </c>
      <c r="FOV1" s="4" t="s">
        <v>9467</v>
      </c>
      <c r="FOW1" s="4" t="s">
        <v>9468</v>
      </c>
      <c r="FOX1" s="4" t="s">
        <v>9469</v>
      </c>
      <c r="FOY1" s="4" t="s">
        <v>9470</v>
      </c>
      <c r="FOZ1" s="4" t="s">
        <v>9471</v>
      </c>
      <c r="FPA1" s="4" t="s">
        <v>9472</v>
      </c>
      <c r="FPB1" s="4" t="s">
        <v>9473</v>
      </c>
      <c r="FPC1" s="4" t="s">
        <v>9474</v>
      </c>
      <c r="FPD1" s="4" t="s">
        <v>9475</v>
      </c>
      <c r="FPE1" s="4" t="s">
        <v>9476</v>
      </c>
      <c r="FPF1" s="4" t="s">
        <v>9477</v>
      </c>
      <c r="FPG1" s="4" t="s">
        <v>9478</v>
      </c>
      <c r="FPH1" s="4" t="s">
        <v>9479</v>
      </c>
      <c r="FPI1" s="4" t="s">
        <v>9480</v>
      </c>
      <c r="FPJ1" s="4" t="s">
        <v>9481</v>
      </c>
      <c r="FPK1" s="4" t="s">
        <v>9482</v>
      </c>
      <c r="FPL1" s="4" t="s">
        <v>9483</v>
      </c>
      <c r="FPM1" s="4" t="s">
        <v>9484</v>
      </c>
      <c r="FPN1" s="4" t="s">
        <v>9485</v>
      </c>
      <c r="FPO1" s="4" t="s">
        <v>9486</v>
      </c>
      <c r="FPP1" s="4" t="s">
        <v>9487</v>
      </c>
      <c r="FPQ1" s="4" t="s">
        <v>9488</v>
      </c>
      <c r="FPR1" s="4" t="s">
        <v>9489</v>
      </c>
      <c r="FPS1" s="4" t="s">
        <v>9490</v>
      </c>
      <c r="FPT1" s="4" t="s">
        <v>9491</v>
      </c>
      <c r="FPU1" s="4" t="s">
        <v>9492</v>
      </c>
      <c r="FPV1" s="4" t="s">
        <v>9493</v>
      </c>
      <c r="FPW1" s="4" t="s">
        <v>9494</v>
      </c>
      <c r="FPX1" s="4" t="s">
        <v>9495</v>
      </c>
      <c r="FPY1" s="4" t="s">
        <v>9496</v>
      </c>
      <c r="FPZ1" s="4" t="s">
        <v>9497</v>
      </c>
      <c r="FQA1" s="4" t="s">
        <v>9498</v>
      </c>
      <c r="FQB1" s="4" t="s">
        <v>9499</v>
      </c>
      <c r="FQC1" s="4" t="s">
        <v>9500</v>
      </c>
      <c r="FQD1" s="4" t="s">
        <v>9501</v>
      </c>
      <c r="FQE1" s="4" t="s">
        <v>9502</v>
      </c>
      <c r="FQF1" s="4" t="s">
        <v>9503</v>
      </c>
      <c r="FQG1" s="4" t="s">
        <v>9504</v>
      </c>
      <c r="FQH1" s="4" t="s">
        <v>9505</v>
      </c>
      <c r="FQI1" s="4" t="s">
        <v>9506</v>
      </c>
      <c r="FQJ1" s="4" t="s">
        <v>9507</v>
      </c>
      <c r="FQK1" s="4" t="s">
        <v>9508</v>
      </c>
      <c r="FQL1" s="4" t="s">
        <v>9509</v>
      </c>
      <c r="FQM1" s="4" t="s">
        <v>9510</v>
      </c>
      <c r="FQN1" s="4" t="s">
        <v>9511</v>
      </c>
      <c r="FQO1" s="4" t="s">
        <v>9512</v>
      </c>
      <c r="FQP1" s="4" t="s">
        <v>9513</v>
      </c>
      <c r="FQQ1" s="4" t="s">
        <v>9514</v>
      </c>
      <c r="FQR1" s="4" t="s">
        <v>9515</v>
      </c>
      <c r="FQS1" s="4" t="s">
        <v>9516</v>
      </c>
      <c r="FQT1" s="4" t="s">
        <v>9517</v>
      </c>
      <c r="FQU1" s="4" t="s">
        <v>9518</v>
      </c>
      <c r="FQV1" s="4" t="s">
        <v>9519</v>
      </c>
      <c r="FQW1" s="4" t="s">
        <v>9520</v>
      </c>
      <c r="FQX1" s="4" t="s">
        <v>9521</v>
      </c>
      <c r="FQY1" s="4" t="s">
        <v>9522</v>
      </c>
      <c r="FQZ1" s="4" t="s">
        <v>9523</v>
      </c>
      <c r="FRA1" s="4" t="s">
        <v>9524</v>
      </c>
      <c r="FRB1" s="4" t="s">
        <v>9525</v>
      </c>
      <c r="FRC1" s="4" t="s">
        <v>9526</v>
      </c>
      <c r="FRD1" s="4" t="s">
        <v>9527</v>
      </c>
      <c r="FRE1" s="4" t="s">
        <v>9528</v>
      </c>
      <c r="FRF1" s="4" t="s">
        <v>9529</v>
      </c>
      <c r="FRG1" s="4" t="s">
        <v>9530</v>
      </c>
      <c r="FRH1" s="4" t="s">
        <v>9531</v>
      </c>
      <c r="FRI1" s="4" t="s">
        <v>9532</v>
      </c>
      <c r="FRJ1" s="4" t="s">
        <v>9533</v>
      </c>
      <c r="FRK1" s="4" t="s">
        <v>9534</v>
      </c>
      <c r="FRL1" s="4" t="s">
        <v>9535</v>
      </c>
      <c r="FRM1" s="4" t="s">
        <v>9536</v>
      </c>
      <c r="FRN1" s="4" t="s">
        <v>9537</v>
      </c>
      <c r="FRO1" s="4" t="s">
        <v>9538</v>
      </c>
      <c r="FRP1" s="4" t="s">
        <v>9539</v>
      </c>
      <c r="FRQ1" s="4" t="s">
        <v>9540</v>
      </c>
      <c r="FRR1" s="4" t="s">
        <v>9541</v>
      </c>
      <c r="FRS1" s="4" t="s">
        <v>9542</v>
      </c>
      <c r="FRT1" s="4" t="s">
        <v>9543</v>
      </c>
      <c r="FRU1" s="4" t="s">
        <v>9544</v>
      </c>
      <c r="FRV1" s="4" t="s">
        <v>9545</v>
      </c>
      <c r="FRW1" s="4" t="s">
        <v>9546</v>
      </c>
      <c r="FRX1" s="4" t="s">
        <v>9547</v>
      </c>
      <c r="FRY1" s="4" t="s">
        <v>9548</v>
      </c>
      <c r="FRZ1" s="4" t="s">
        <v>9549</v>
      </c>
      <c r="FSA1" s="4" t="s">
        <v>9550</v>
      </c>
      <c r="FSB1" s="4" t="s">
        <v>9551</v>
      </c>
      <c r="FSC1" s="4" t="s">
        <v>9552</v>
      </c>
      <c r="FSD1" s="4" t="s">
        <v>9553</v>
      </c>
      <c r="FSE1" s="4" t="s">
        <v>9554</v>
      </c>
      <c r="FSF1" s="4" t="s">
        <v>9555</v>
      </c>
      <c r="FSG1" s="4" t="s">
        <v>9556</v>
      </c>
      <c r="FSH1" s="4" t="s">
        <v>9557</v>
      </c>
      <c r="FSI1" s="4" t="s">
        <v>9558</v>
      </c>
      <c r="FSJ1" s="4" t="s">
        <v>9559</v>
      </c>
      <c r="FSK1" s="4" t="s">
        <v>9560</v>
      </c>
      <c r="FSL1" s="4" t="s">
        <v>9561</v>
      </c>
      <c r="FSM1" s="4" t="s">
        <v>9562</v>
      </c>
      <c r="FSN1" s="4" t="s">
        <v>9563</v>
      </c>
      <c r="FSO1" s="4" t="s">
        <v>9564</v>
      </c>
      <c r="FSP1" s="4" t="s">
        <v>9565</v>
      </c>
      <c r="FSQ1" s="4" t="s">
        <v>9566</v>
      </c>
      <c r="FSR1" s="4" t="s">
        <v>9567</v>
      </c>
      <c r="FSS1" s="4" t="s">
        <v>9568</v>
      </c>
      <c r="FST1" s="4" t="s">
        <v>9569</v>
      </c>
      <c r="FSU1" s="4" t="s">
        <v>9570</v>
      </c>
      <c r="FSV1" s="4" t="s">
        <v>9571</v>
      </c>
      <c r="FSW1" s="4" t="s">
        <v>9572</v>
      </c>
      <c r="FSX1" s="4" t="s">
        <v>9573</v>
      </c>
      <c r="FSY1" s="4" t="s">
        <v>9574</v>
      </c>
      <c r="FSZ1" s="4" t="s">
        <v>9575</v>
      </c>
      <c r="FTA1" s="4" t="s">
        <v>9576</v>
      </c>
      <c r="FTB1" s="4" t="s">
        <v>9577</v>
      </c>
      <c r="FTC1" s="4" t="s">
        <v>9578</v>
      </c>
      <c r="FTD1" s="4" t="s">
        <v>9579</v>
      </c>
      <c r="FTE1" s="4" t="s">
        <v>9580</v>
      </c>
      <c r="FTF1" s="4" t="s">
        <v>9581</v>
      </c>
      <c r="FTG1" s="4" t="s">
        <v>9582</v>
      </c>
      <c r="FTH1" s="4" t="s">
        <v>9583</v>
      </c>
      <c r="FTI1" s="4" t="s">
        <v>9584</v>
      </c>
      <c r="FTJ1" s="4" t="s">
        <v>9585</v>
      </c>
      <c r="FTK1" s="4" t="s">
        <v>9586</v>
      </c>
      <c r="FTL1" s="4" t="s">
        <v>9587</v>
      </c>
      <c r="FTM1" s="4" t="s">
        <v>9588</v>
      </c>
      <c r="FTN1" s="4" t="s">
        <v>9589</v>
      </c>
      <c r="FTO1" s="4" t="s">
        <v>9590</v>
      </c>
      <c r="FTP1" s="4" t="s">
        <v>9591</v>
      </c>
      <c r="FTQ1" s="4" t="s">
        <v>9592</v>
      </c>
      <c r="FTR1" s="4" t="s">
        <v>9593</v>
      </c>
      <c r="FTS1" s="4" t="s">
        <v>9594</v>
      </c>
      <c r="FTT1" s="4" t="s">
        <v>9595</v>
      </c>
      <c r="FTU1" s="4" t="s">
        <v>9596</v>
      </c>
      <c r="FTV1" s="4" t="s">
        <v>9597</v>
      </c>
      <c r="FTW1" s="4" t="s">
        <v>9598</v>
      </c>
      <c r="FTX1" s="4" t="s">
        <v>9599</v>
      </c>
      <c r="FTY1" s="4" t="s">
        <v>9600</v>
      </c>
      <c r="FTZ1" s="4" t="s">
        <v>9601</v>
      </c>
      <c r="FUA1" s="4" t="s">
        <v>9602</v>
      </c>
      <c r="FUB1" s="4" t="s">
        <v>9603</v>
      </c>
      <c r="FUC1" s="4" t="s">
        <v>9604</v>
      </c>
      <c r="FUD1" s="4" t="s">
        <v>9605</v>
      </c>
      <c r="FUE1" s="4" t="s">
        <v>9606</v>
      </c>
      <c r="FUF1" s="4" t="s">
        <v>9607</v>
      </c>
      <c r="FUG1" s="4" t="s">
        <v>9608</v>
      </c>
      <c r="FUH1" s="4" t="s">
        <v>9609</v>
      </c>
      <c r="FUI1" s="4" t="s">
        <v>9610</v>
      </c>
      <c r="FUJ1" s="4" t="s">
        <v>9611</v>
      </c>
      <c r="FUK1" s="4" t="s">
        <v>9612</v>
      </c>
      <c r="FUL1" s="4" t="s">
        <v>9613</v>
      </c>
      <c r="FUM1" s="4" t="s">
        <v>9614</v>
      </c>
      <c r="FUN1" s="4" t="s">
        <v>9615</v>
      </c>
      <c r="FUO1" s="4" t="s">
        <v>9616</v>
      </c>
      <c r="FUP1" s="4" t="s">
        <v>9617</v>
      </c>
      <c r="FUQ1" s="4" t="s">
        <v>9618</v>
      </c>
      <c r="FUR1" s="4" t="s">
        <v>9619</v>
      </c>
      <c r="FUS1" s="4" t="s">
        <v>9620</v>
      </c>
      <c r="FUT1" s="4" t="s">
        <v>9621</v>
      </c>
      <c r="FUU1" s="4" t="s">
        <v>9622</v>
      </c>
      <c r="FUV1" s="4" t="s">
        <v>9623</v>
      </c>
      <c r="FUW1" s="4" t="s">
        <v>9624</v>
      </c>
      <c r="FUX1" s="4" t="s">
        <v>9625</v>
      </c>
      <c r="FUY1" s="4" t="s">
        <v>9626</v>
      </c>
      <c r="FUZ1" s="4" t="s">
        <v>9627</v>
      </c>
      <c r="FVA1" s="4" t="s">
        <v>9628</v>
      </c>
      <c r="FVB1" s="4" t="s">
        <v>9629</v>
      </c>
      <c r="FVC1" s="4" t="s">
        <v>9630</v>
      </c>
      <c r="FVD1" s="4" t="s">
        <v>9631</v>
      </c>
      <c r="FVE1" s="4" t="s">
        <v>9632</v>
      </c>
      <c r="FVF1" s="4" t="s">
        <v>9633</v>
      </c>
      <c r="FVG1" s="4" t="s">
        <v>9634</v>
      </c>
      <c r="FVH1" s="4" t="s">
        <v>9635</v>
      </c>
      <c r="FVI1" s="4" t="s">
        <v>9636</v>
      </c>
      <c r="FVJ1" s="4" t="s">
        <v>9637</v>
      </c>
      <c r="FVK1" s="4" t="s">
        <v>9638</v>
      </c>
      <c r="FVL1" s="4" t="s">
        <v>9639</v>
      </c>
      <c r="FVM1" s="4" t="s">
        <v>9640</v>
      </c>
      <c r="FVN1" s="4" t="s">
        <v>9641</v>
      </c>
      <c r="FVO1" s="4" t="s">
        <v>9642</v>
      </c>
      <c r="FVP1" s="4" t="s">
        <v>9643</v>
      </c>
      <c r="FVQ1" s="4" t="s">
        <v>9644</v>
      </c>
      <c r="FVR1" s="4" t="s">
        <v>9645</v>
      </c>
      <c r="FVS1" s="4" t="s">
        <v>9646</v>
      </c>
      <c r="FVT1" s="4" t="s">
        <v>9647</v>
      </c>
      <c r="FVU1" s="4" t="s">
        <v>9648</v>
      </c>
      <c r="FVV1" s="4" t="s">
        <v>9649</v>
      </c>
      <c r="FVW1" s="4" t="s">
        <v>9650</v>
      </c>
      <c r="FVX1" s="4" t="s">
        <v>9651</v>
      </c>
      <c r="FVY1" s="4" t="s">
        <v>9652</v>
      </c>
      <c r="FVZ1" s="4" t="s">
        <v>9653</v>
      </c>
      <c r="FWA1" s="4" t="s">
        <v>9654</v>
      </c>
      <c r="FWB1" s="4" t="s">
        <v>9655</v>
      </c>
      <c r="FWC1" s="4" t="s">
        <v>9656</v>
      </c>
      <c r="FWD1" s="4" t="s">
        <v>9657</v>
      </c>
      <c r="FWE1" s="4" t="s">
        <v>9658</v>
      </c>
      <c r="FWF1" s="4" t="s">
        <v>9659</v>
      </c>
      <c r="FWG1" s="4" t="s">
        <v>9660</v>
      </c>
      <c r="FWH1" s="4" t="s">
        <v>9661</v>
      </c>
      <c r="FWI1" s="4" t="s">
        <v>9662</v>
      </c>
      <c r="FWJ1" s="4" t="s">
        <v>9663</v>
      </c>
      <c r="FWK1" s="4" t="s">
        <v>9664</v>
      </c>
      <c r="FWL1" s="4" t="s">
        <v>9665</v>
      </c>
      <c r="FWM1" s="4" t="s">
        <v>9666</v>
      </c>
      <c r="FWN1" s="4" t="s">
        <v>9667</v>
      </c>
      <c r="FWO1" s="4" t="s">
        <v>9668</v>
      </c>
      <c r="FWP1" s="4" t="s">
        <v>9669</v>
      </c>
      <c r="FWQ1" s="4" t="s">
        <v>9670</v>
      </c>
      <c r="FWR1" s="4" t="s">
        <v>9671</v>
      </c>
      <c r="FWS1" s="4" t="s">
        <v>9672</v>
      </c>
      <c r="FWT1" s="4" t="s">
        <v>9673</v>
      </c>
      <c r="FWU1" s="4" t="s">
        <v>9674</v>
      </c>
      <c r="FWV1" s="4" t="s">
        <v>9675</v>
      </c>
      <c r="FWW1" s="4" t="s">
        <v>9676</v>
      </c>
      <c r="FWX1" s="4" t="s">
        <v>9677</v>
      </c>
      <c r="FWY1" s="4" t="s">
        <v>9678</v>
      </c>
      <c r="FWZ1" s="4" t="s">
        <v>9679</v>
      </c>
      <c r="FXA1" s="4" t="s">
        <v>9680</v>
      </c>
      <c r="FXB1" s="4" t="s">
        <v>9681</v>
      </c>
      <c r="FXC1" s="4" t="s">
        <v>9682</v>
      </c>
      <c r="FXD1" s="4" t="s">
        <v>9683</v>
      </c>
      <c r="FXE1" s="4" t="s">
        <v>9684</v>
      </c>
      <c r="FXF1" s="4" t="s">
        <v>9685</v>
      </c>
      <c r="FXG1" s="4" t="s">
        <v>9686</v>
      </c>
      <c r="FXH1" s="4" t="s">
        <v>9687</v>
      </c>
      <c r="FXI1" s="4" t="s">
        <v>9688</v>
      </c>
      <c r="FXJ1" s="4" t="s">
        <v>9689</v>
      </c>
      <c r="FXK1" s="4" t="s">
        <v>9690</v>
      </c>
      <c r="FXL1" s="4" t="s">
        <v>9691</v>
      </c>
      <c r="FXM1" s="4" t="s">
        <v>9692</v>
      </c>
      <c r="FXN1" s="4" t="s">
        <v>9693</v>
      </c>
      <c r="FXO1" s="4" t="s">
        <v>9694</v>
      </c>
      <c r="FXP1" s="4" t="s">
        <v>9695</v>
      </c>
      <c r="FXQ1" s="4" t="s">
        <v>9696</v>
      </c>
      <c r="FXR1" s="4" t="s">
        <v>9697</v>
      </c>
      <c r="FXS1" s="4" t="s">
        <v>9698</v>
      </c>
      <c r="FXT1" s="4" t="s">
        <v>9699</v>
      </c>
      <c r="FXU1" s="4" t="s">
        <v>9700</v>
      </c>
      <c r="FXV1" s="4" t="s">
        <v>9701</v>
      </c>
      <c r="FXW1" s="4" t="s">
        <v>9702</v>
      </c>
      <c r="FXX1" s="4" t="s">
        <v>9703</v>
      </c>
      <c r="FXY1" s="4" t="s">
        <v>9704</v>
      </c>
      <c r="FXZ1" s="4" t="s">
        <v>9705</v>
      </c>
      <c r="FYA1" s="4" t="s">
        <v>9706</v>
      </c>
      <c r="FYB1" s="4" t="s">
        <v>9707</v>
      </c>
      <c r="FYC1" s="4" t="s">
        <v>9708</v>
      </c>
      <c r="FYD1" s="4" t="s">
        <v>9709</v>
      </c>
      <c r="FYE1" s="4" t="s">
        <v>9710</v>
      </c>
      <c r="FYF1" s="4" t="s">
        <v>9711</v>
      </c>
      <c r="FYG1" s="4" t="s">
        <v>9712</v>
      </c>
      <c r="FYH1" s="4" t="s">
        <v>9713</v>
      </c>
      <c r="FYI1" s="4" t="s">
        <v>9714</v>
      </c>
      <c r="FYJ1" s="4" t="s">
        <v>9715</v>
      </c>
      <c r="FYK1" s="4" t="s">
        <v>9716</v>
      </c>
      <c r="FYL1" s="4" t="s">
        <v>9717</v>
      </c>
      <c r="FYM1" s="4" t="s">
        <v>9718</v>
      </c>
      <c r="FYN1" s="4" t="s">
        <v>9719</v>
      </c>
      <c r="FYO1" s="4" t="s">
        <v>9720</v>
      </c>
      <c r="FYP1" s="4" t="s">
        <v>9721</v>
      </c>
      <c r="FYQ1" s="4" t="s">
        <v>9722</v>
      </c>
      <c r="FYR1" s="4" t="s">
        <v>9723</v>
      </c>
      <c r="FYS1" s="4" t="s">
        <v>9724</v>
      </c>
      <c r="FYT1" s="4" t="s">
        <v>9725</v>
      </c>
      <c r="FYU1" s="4" t="s">
        <v>9726</v>
      </c>
      <c r="FYV1" s="4" t="s">
        <v>9727</v>
      </c>
      <c r="FYW1" s="4" t="s">
        <v>9728</v>
      </c>
      <c r="FYX1" s="4" t="s">
        <v>9729</v>
      </c>
      <c r="FYY1" s="4" t="s">
        <v>9730</v>
      </c>
      <c r="FYZ1" s="4" t="s">
        <v>9731</v>
      </c>
      <c r="FZA1" s="4" t="s">
        <v>9732</v>
      </c>
      <c r="FZB1" s="4" t="s">
        <v>9733</v>
      </c>
      <c r="FZC1" s="4" t="s">
        <v>9734</v>
      </c>
      <c r="FZD1" s="4" t="s">
        <v>9735</v>
      </c>
      <c r="FZE1" s="4" t="s">
        <v>9736</v>
      </c>
      <c r="FZF1" s="4" t="s">
        <v>9737</v>
      </c>
      <c r="FZG1" s="4" t="s">
        <v>9738</v>
      </c>
      <c r="FZH1" s="4" t="s">
        <v>9739</v>
      </c>
      <c r="FZI1" s="4" t="s">
        <v>9740</v>
      </c>
      <c r="FZJ1" s="4" t="s">
        <v>9741</v>
      </c>
      <c r="FZK1" s="4" t="s">
        <v>9742</v>
      </c>
      <c r="FZL1" s="4" t="s">
        <v>9743</v>
      </c>
      <c r="FZM1" s="4" t="s">
        <v>9744</v>
      </c>
      <c r="FZN1" s="4" t="s">
        <v>9745</v>
      </c>
      <c r="FZO1" s="4" t="s">
        <v>9746</v>
      </c>
      <c r="FZP1" s="4" t="s">
        <v>9747</v>
      </c>
      <c r="FZQ1" s="4" t="s">
        <v>9748</v>
      </c>
      <c r="FZR1" s="4" t="s">
        <v>9749</v>
      </c>
      <c r="FZS1" s="4" t="s">
        <v>9750</v>
      </c>
      <c r="FZT1" s="4" t="s">
        <v>9751</v>
      </c>
      <c r="FZU1" s="4" t="s">
        <v>9752</v>
      </c>
      <c r="FZV1" s="4" t="s">
        <v>9753</v>
      </c>
      <c r="FZW1" s="4" t="s">
        <v>9754</v>
      </c>
      <c r="FZX1" s="4" t="s">
        <v>9755</v>
      </c>
      <c r="FZY1" s="4" t="s">
        <v>9756</v>
      </c>
      <c r="FZZ1" s="4" t="s">
        <v>9757</v>
      </c>
      <c r="GAA1" s="4" t="s">
        <v>9758</v>
      </c>
      <c r="GAB1" s="4" t="s">
        <v>9759</v>
      </c>
      <c r="GAC1" s="4" t="s">
        <v>9760</v>
      </c>
      <c r="GAD1" s="4" t="s">
        <v>9761</v>
      </c>
      <c r="GAE1" s="4" t="s">
        <v>9762</v>
      </c>
      <c r="GAF1" s="4" t="s">
        <v>9763</v>
      </c>
      <c r="GAG1" s="4" t="s">
        <v>9764</v>
      </c>
      <c r="GAH1" s="4" t="s">
        <v>9765</v>
      </c>
      <c r="GAI1" s="4" t="s">
        <v>9766</v>
      </c>
      <c r="GAJ1" s="4" t="s">
        <v>9767</v>
      </c>
      <c r="GAK1" s="4" t="s">
        <v>9768</v>
      </c>
      <c r="GAL1" s="4" t="s">
        <v>9769</v>
      </c>
      <c r="GAM1" s="4" t="s">
        <v>9770</v>
      </c>
      <c r="GAN1" s="4" t="s">
        <v>9771</v>
      </c>
      <c r="GAO1" s="4" t="s">
        <v>9772</v>
      </c>
      <c r="GAP1" s="4" t="s">
        <v>9773</v>
      </c>
      <c r="GAQ1" s="4" t="s">
        <v>9774</v>
      </c>
      <c r="GAR1" s="4" t="s">
        <v>9775</v>
      </c>
      <c r="GAS1" s="4" t="s">
        <v>9776</v>
      </c>
      <c r="GAT1" s="4" t="s">
        <v>9777</v>
      </c>
      <c r="GAU1" s="4" t="s">
        <v>9778</v>
      </c>
      <c r="GAV1" s="4" t="s">
        <v>9779</v>
      </c>
      <c r="GAW1" s="4" t="s">
        <v>9780</v>
      </c>
      <c r="GAX1" s="4" t="s">
        <v>9781</v>
      </c>
      <c r="GAY1" s="4" t="s">
        <v>9782</v>
      </c>
      <c r="GAZ1" s="4" t="s">
        <v>9783</v>
      </c>
      <c r="GBA1" s="4" t="s">
        <v>9784</v>
      </c>
      <c r="GBB1" s="4" t="s">
        <v>9785</v>
      </c>
      <c r="GBC1" s="4" t="s">
        <v>9786</v>
      </c>
      <c r="GBD1" s="4" t="s">
        <v>9787</v>
      </c>
      <c r="GBE1" s="4" t="s">
        <v>9788</v>
      </c>
      <c r="GBF1" s="4" t="s">
        <v>9789</v>
      </c>
      <c r="GBG1" s="4" t="s">
        <v>9790</v>
      </c>
      <c r="GBH1" s="4" t="s">
        <v>9791</v>
      </c>
      <c r="GBI1" s="4" t="s">
        <v>9792</v>
      </c>
      <c r="GBJ1" s="4" t="s">
        <v>9793</v>
      </c>
      <c r="GBK1" s="4" t="s">
        <v>9794</v>
      </c>
      <c r="GBL1" s="4" t="s">
        <v>9795</v>
      </c>
      <c r="GBM1" s="4" t="s">
        <v>9796</v>
      </c>
      <c r="GBN1" s="4" t="s">
        <v>9797</v>
      </c>
      <c r="GBO1" s="4" t="s">
        <v>9798</v>
      </c>
      <c r="GBP1" s="4" t="s">
        <v>9799</v>
      </c>
      <c r="GBQ1" s="4" t="s">
        <v>9800</v>
      </c>
      <c r="GBR1" s="4" t="s">
        <v>9801</v>
      </c>
      <c r="GBS1" s="4" t="s">
        <v>9802</v>
      </c>
      <c r="GBT1" s="4" t="s">
        <v>9803</v>
      </c>
      <c r="GBU1" s="4" t="s">
        <v>9804</v>
      </c>
      <c r="GBV1" s="4" t="s">
        <v>9805</v>
      </c>
      <c r="GBW1" s="4" t="s">
        <v>9806</v>
      </c>
      <c r="GBX1" s="4" t="s">
        <v>9807</v>
      </c>
      <c r="GBY1" s="4" t="s">
        <v>9808</v>
      </c>
      <c r="GBZ1" s="4" t="s">
        <v>9809</v>
      </c>
      <c r="GCA1" s="4" t="s">
        <v>9810</v>
      </c>
      <c r="GCB1" s="4" t="s">
        <v>9811</v>
      </c>
      <c r="GCC1" s="4" t="s">
        <v>9812</v>
      </c>
      <c r="GCD1" s="4" t="s">
        <v>9813</v>
      </c>
      <c r="GCE1" s="4" t="s">
        <v>9814</v>
      </c>
      <c r="GCF1" s="4" t="s">
        <v>9815</v>
      </c>
      <c r="GCG1" s="4" t="s">
        <v>9816</v>
      </c>
      <c r="GCH1" s="4" t="s">
        <v>9817</v>
      </c>
      <c r="GCI1" s="4" t="s">
        <v>9818</v>
      </c>
      <c r="GCJ1" s="4" t="s">
        <v>9819</v>
      </c>
      <c r="GCK1" s="4" t="s">
        <v>9820</v>
      </c>
      <c r="GCL1" s="4" t="s">
        <v>9821</v>
      </c>
      <c r="GCM1" s="4" t="s">
        <v>9822</v>
      </c>
      <c r="GCN1" s="4" t="s">
        <v>9823</v>
      </c>
      <c r="GCO1" s="4" t="s">
        <v>9824</v>
      </c>
      <c r="GCP1" s="4" t="s">
        <v>9825</v>
      </c>
      <c r="GCQ1" s="4" t="s">
        <v>9826</v>
      </c>
      <c r="GCR1" s="4" t="s">
        <v>9827</v>
      </c>
      <c r="GCS1" s="4" t="s">
        <v>9828</v>
      </c>
      <c r="GCT1" s="4" t="s">
        <v>9829</v>
      </c>
      <c r="GCU1" s="4" t="s">
        <v>9830</v>
      </c>
      <c r="GCV1" s="4" t="s">
        <v>9831</v>
      </c>
      <c r="GCW1" s="4" t="s">
        <v>9832</v>
      </c>
      <c r="GCX1" s="4" t="s">
        <v>9833</v>
      </c>
      <c r="GCY1" s="4" t="s">
        <v>9834</v>
      </c>
      <c r="GCZ1" s="4" t="s">
        <v>9835</v>
      </c>
      <c r="GDA1" s="4" t="s">
        <v>9836</v>
      </c>
      <c r="GDB1" s="4" t="s">
        <v>9837</v>
      </c>
      <c r="GDC1" s="4" t="s">
        <v>9838</v>
      </c>
      <c r="GDD1" s="4" t="s">
        <v>9839</v>
      </c>
      <c r="GDE1" s="4" t="s">
        <v>9840</v>
      </c>
      <c r="GDF1" s="4" t="s">
        <v>9841</v>
      </c>
      <c r="GDG1" s="4" t="s">
        <v>9842</v>
      </c>
      <c r="GDH1" s="4" t="s">
        <v>9843</v>
      </c>
      <c r="GDI1" s="4" t="s">
        <v>9844</v>
      </c>
      <c r="GDJ1" s="4" t="s">
        <v>9845</v>
      </c>
      <c r="GDK1" s="4" t="s">
        <v>9846</v>
      </c>
      <c r="GDL1" s="4" t="s">
        <v>9847</v>
      </c>
      <c r="GDM1" s="4" t="s">
        <v>9848</v>
      </c>
      <c r="GDN1" s="4" t="s">
        <v>9849</v>
      </c>
      <c r="GDO1" s="4" t="s">
        <v>9850</v>
      </c>
      <c r="GDP1" s="4" t="s">
        <v>9851</v>
      </c>
      <c r="GDQ1" s="4" t="s">
        <v>9852</v>
      </c>
      <c r="GDR1" s="4" t="s">
        <v>9853</v>
      </c>
      <c r="GDS1" s="4" t="s">
        <v>9854</v>
      </c>
      <c r="GDT1" s="4" t="s">
        <v>9855</v>
      </c>
      <c r="GDU1" s="4" t="s">
        <v>9856</v>
      </c>
      <c r="GDV1" s="4" t="s">
        <v>9857</v>
      </c>
      <c r="GDW1" s="4" t="s">
        <v>9858</v>
      </c>
      <c r="GDX1" s="4" t="s">
        <v>9859</v>
      </c>
      <c r="GDY1" s="4" t="s">
        <v>9860</v>
      </c>
      <c r="GDZ1" s="4" t="s">
        <v>9861</v>
      </c>
      <c r="GEA1" s="4" t="s">
        <v>9862</v>
      </c>
      <c r="GEB1" s="4" t="s">
        <v>9863</v>
      </c>
      <c r="GEC1" s="4" t="s">
        <v>9864</v>
      </c>
      <c r="GED1" s="4" t="s">
        <v>9865</v>
      </c>
      <c r="GEE1" s="4" t="s">
        <v>9866</v>
      </c>
      <c r="GEF1" s="4" t="s">
        <v>9867</v>
      </c>
      <c r="GEG1" s="4" t="s">
        <v>9868</v>
      </c>
      <c r="GEH1" s="4" t="s">
        <v>9869</v>
      </c>
      <c r="GEI1" s="4" t="s">
        <v>9870</v>
      </c>
      <c r="GEJ1" s="4" t="s">
        <v>9871</v>
      </c>
      <c r="GEK1" s="4" t="s">
        <v>9872</v>
      </c>
      <c r="GEL1" s="4" t="s">
        <v>9873</v>
      </c>
      <c r="GEM1" s="4" t="s">
        <v>9874</v>
      </c>
      <c r="GEN1" s="4" t="s">
        <v>9875</v>
      </c>
      <c r="GEO1" s="4" t="s">
        <v>9876</v>
      </c>
      <c r="GEP1" s="4" t="s">
        <v>9877</v>
      </c>
      <c r="GEQ1" s="4" t="s">
        <v>9878</v>
      </c>
      <c r="GER1" s="4" t="s">
        <v>9879</v>
      </c>
      <c r="GES1" s="4" t="s">
        <v>9880</v>
      </c>
      <c r="GET1" s="4" t="s">
        <v>9881</v>
      </c>
      <c r="GEU1" s="4" t="s">
        <v>9882</v>
      </c>
      <c r="GEV1" s="4" t="s">
        <v>9883</v>
      </c>
      <c r="GEW1" s="4" t="s">
        <v>9884</v>
      </c>
      <c r="GEX1" s="4" t="s">
        <v>9885</v>
      </c>
      <c r="GEY1" s="4" t="s">
        <v>9886</v>
      </c>
      <c r="GEZ1" s="4" t="s">
        <v>9887</v>
      </c>
      <c r="GFA1" s="4" t="s">
        <v>9888</v>
      </c>
      <c r="GFB1" s="4" t="s">
        <v>9889</v>
      </c>
      <c r="GFC1" s="4" t="s">
        <v>9890</v>
      </c>
      <c r="GFD1" s="4" t="s">
        <v>9891</v>
      </c>
      <c r="GFE1" s="4" t="s">
        <v>9892</v>
      </c>
      <c r="GFF1" s="4" t="s">
        <v>9893</v>
      </c>
      <c r="GFG1" s="4" t="s">
        <v>9894</v>
      </c>
      <c r="GFH1" s="4" t="s">
        <v>9895</v>
      </c>
      <c r="GFI1" s="4" t="s">
        <v>9896</v>
      </c>
      <c r="GFJ1" s="4" t="s">
        <v>9897</v>
      </c>
      <c r="GFK1" s="4" t="s">
        <v>9898</v>
      </c>
      <c r="GFL1" s="4" t="s">
        <v>9899</v>
      </c>
      <c r="GFM1" s="4" t="s">
        <v>9900</v>
      </c>
      <c r="GFN1" s="4" t="s">
        <v>9901</v>
      </c>
      <c r="GFO1" s="4" t="s">
        <v>9902</v>
      </c>
      <c r="GFP1" s="4" t="s">
        <v>9903</v>
      </c>
      <c r="GFQ1" s="4" t="s">
        <v>9904</v>
      </c>
      <c r="GFR1" s="4" t="s">
        <v>9905</v>
      </c>
      <c r="GFS1" s="4" t="s">
        <v>9906</v>
      </c>
      <c r="GFT1" s="4" t="s">
        <v>9907</v>
      </c>
      <c r="GFU1" s="4" t="s">
        <v>9908</v>
      </c>
      <c r="GFV1" s="4" t="s">
        <v>9909</v>
      </c>
      <c r="GFW1" s="4" t="s">
        <v>9910</v>
      </c>
      <c r="GFX1" s="4" t="s">
        <v>9911</v>
      </c>
      <c r="GFY1" s="4" t="s">
        <v>9912</v>
      </c>
      <c r="GFZ1" s="4" t="s">
        <v>9913</v>
      </c>
      <c r="GGA1" s="4" t="s">
        <v>9914</v>
      </c>
      <c r="GGB1" s="4" t="s">
        <v>9915</v>
      </c>
      <c r="GGC1" s="4" t="s">
        <v>9916</v>
      </c>
      <c r="GGD1" s="4" t="s">
        <v>9917</v>
      </c>
      <c r="GGE1" s="4" t="s">
        <v>9918</v>
      </c>
      <c r="GGF1" s="4" t="s">
        <v>9919</v>
      </c>
      <c r="GGG1" s="4" t="s">
        <v>9920</v>
      </c>
      <c r="GGH1" s="4" t="s">
        <v>9921</v>
      </c>
      <c r="GGI1" s="4" t="s">
        <v>9922</v>
      </c>
      <c r="GGJ1" s="4" t="s">
        <v>9923</v>
      </c>
      <c r="GGK1" s="4" t="s">
        <v>9924</v>
      </c>
      <c r="GGL1" s="4" t="s">
        <v>9925</v>
      </c>
      <c r="GGM1" s="4" t="s">
        <v>9926</v>
      </c>
      <c r="GGN1" s="4" t="s">
        <v>9927</v>
      </c>
      <c r="GGO1" s="4" t="s">
        <v>9928</v>
      </c>
      <c r="GGP1" s="4" t="s">
        <v>9929</v>
      </c>
      <c r="GGQ1" s="4" t="s">
        <v>9930</v>
      </c>
      <c r="GGR1" s="4" t="s">
        <v>9931</v>
      </c>
      <c r="GGS1" s="4" t="s">
        <v>9932</v>
      </c>
      <c r="GGT1" s="4" t="s">
        <v>9933</v>
      </c>
      <c r="GGU1" s="4" t="s">
        <v>9934</v>
      </c>
      <c r="GGV1" s="4" t="s">
        <v>9935</v>
      </c>
      <c r="GGW1" s="4" t="s">
        <v>9936</v>
      </c>
      <c r="GGX1" s="4" t="s">
        <v>9937</v>
      </c>
      <c r="GGY1" s="4" t="s">
        <v>9938</v>
      </c>
      <c r="GGZ1" s="4" t="s">
        <v>9939</v>
      </c>
      <c r="GHA1" s="4" t="s">
        <v>9940</v>
      </c>
      <c r="GHB1" s="4" t="s">
        <v>9941</v>
      </c>
      <c r="GHC1" s="4" t="s">
        <v>9942</v>
      </c>
      <c r="GHD1" s="4" t="s">
        <v>9943</v>
      </c>
      <c r="GHE1" s="4" t="s">
        <v>9944</v>
      </c>
      <c r="GHF1" s="4" t="s">
        <v>9945</v>
      </c>
      <c r="GHG1" s="4" t="s">
        <v>9946</v>
      </c>
      <c r="GHH1" s="4" t="s">
        <v>9947</v>
      </c>
      <c r="GHI1" s="4" t="s">
        <v>9948</v>
      </c>
      <c r="GHJ1" s="4" t="s">
        <v>9949</v>
      </c>
      <c r="GHK1" s="4" t="s">
        <v>9950</v>
      </c>
      <c r="GHL1" s="4" t="s">
        <v>9951</v>
      </c>
      <c r="GHM1" s="4" t="s">
        <v>9952</v>
      </c>
      <c r="GHN1" s="4" t="s">
        <v>9953</v>
      </c>
      <c r="GHO1" s="4" t="s">
        <v>9954</v>
      </c>
      <c r="GHP1" s="4" t="s">
        <v>9955</v>
      </c>
      <c r="GHQ1" s="4" t="s">
        <v>9956</v>
      </c>
      <c r="GHR1" s="4" t="s">
        <v>9957</v>
      </c>
      <c r="GHS1" s="4" t="s">
        <v>9958</v>
      </c>
      <c r="GHT1" s="4" t="s">
        <v>9959</v>
      </c>
      <c r="GHU1" s="4" t="s">
        <v>9960</v>
      </c>
      <c r="GHV1" s="4" t="s">
        <v>9961</v>
      </c>
      <c r="GHW1" s="4" t="s">
        <v>9962</v>
      </c>
      <c r="GHX1" s="4" t="s">
        <v>9963</v>
      </c>
      <c r="GHY1" s="4" t="s">
        <v>9964</v>
      </c>
      <c r="GHZ1" s="4" t="s">
        <v>9965</v>
      </c>
      <c r="GIA1" s="4" t="s">
        <v>9966</v>
      </c>
      <c r="GIB1" s="4" t="s">
        <v>9967</v>
      </c>
      <c r="GIC1" s="4" t="s">
        <v>9968</v>
      </c>
      <c r="GID1" s="4" t="s">
        <v>9969</v>
      </c>
      <c r="GIE1" s="4" t="s">
        <v>9970</v>
      </c>
      <c r="GIF1" s="4" t="s">
        <v>9971</v>
      </c>
      <c r="GIG1" s="4" t="s">
        <v>9972</v>
      </c>
      <c r="GIH1" s="4" t="s">
        <v>9973</v>
      </c>
      <c r="GII1" s="4" t="s">
        <v>9974</v>
      </c>
      <c r="GIJ1" s="4" t="s">
        <v>9975</v>
      </c>
      <c r="GIK1" s="4" t="s">
        <v>9976</v>
      </c>
      <c r="GIL1" s="4" t="s">
        <v>9977</v>
      </c>
      <c r="GIM1" s="4" t="s">
        <v>9978</v>
      </c>
      <c r="GIN1" s="4" t="s">
        <v>9979</v>
      </c>
      <c r="GIO1" s="4" t="s">
        <v>9980</v>
      </c>
      <c r="GIP1" s="4" t="s">
        <v>9981</v>
      </c>
      <c r="GIQ1" s="4" t="s">
        <v>9982</v>
      </c>
      <c r="GIR1" s="4" t="s">
        <v>9983</v>
      </c>
      <c r="GIS1" s="4" t="s">
        <v>9984</v>
      </c>
      <c r="GIT1" s="4" t="s">
        <v>9985</v>
      </c>
      <c r="GIU1" s="4" t="s">
        <v>9986</v>
      </c>
      <c r="GIV1" s="4" t="s">
        <v>9987</v>
      </c>
      <c r="GIW1" s="4" t="s">
        <v>9988</v>
      </c>
      <c r="GIX1" s="4" t="s">
        <v>9989</v>
      </c>
      <c r="GIY1" s="4" t="s">
        <v>9990</v>
      </c>
      <c r="GIZ1" s="4" t="s">
        <v>9991</v>
      </c>
      <c r="GJA1" s="4" t="s">
        <v>9992</v>
      </c>
      <c r="GJB1" s="4" t="s">
        <v>9993</v>
      </c>
      <c r="GJC1" s="4" t="s">
        <v>9994</v>
      </c>
      <c r="GJD1" s="4" t="s">
        <v>9995</v>
      </c>
      <c r="GJE1" s="4" t="s">
        <v>9996</v>
      </c>
      <c r="GJF1" s="4" t="s">
        <v>9997</v>
      </c>
      <c r="GJG1" s="4" t="s">
        <v>9998</v>
      </c>
      <c r="GJH1" s="4" t="s">
        <v>9999</v>
      </c>
      <c r="GJI1" s="4" t="s">
        <v>10000</v>
      </c>
      <c r="GJJ1" s="4" t="s">
        <v>10001</v>
      </c>
      <c r="GJK1" s="4" t="s">
        <v>10002</v>
      </c>
      <c r="GJL1" s="4" t="s">
        <v>10003</v>
      </c>
      <c r="GJM1" s="4" t="s">
        <v>10004</v>
      </c>
      <c r="GJN1" s="4" t="s">
        <v>10005</v>
      </c>
      <c r="GJO1" s="4" t="s">
        <v>10006</v>
      </c>
      <c r="GJP1" s="4" t="s">
        <v>10007</v>
      </c>
      <c r="GJQ1" s="4" t="s">
        <v>10008</v>
      </c>
      <c r="GJR1" s="4" t="s">
        <v>10009</v>
      </c>
      <c r="GJS1" s="4" t="s">
        <v>10010</v>
      </c>
      <c r="GJT1" s="4" t="s">
        <v>10011</v>
      </c>
      <c r="GJU1" s="4" t="s">
        <v>10012</v>
      </c>
      <c r="GJV1" s="4" t="s">
        <v>10013</v>
      </c>
      <c r="GJW1" s="4" t="s">
        <v>10014</v>
      </c>
      <c r="GJX1" s="4" t="s">
        <v>10015</v>
      </c>
      <c r="GJY1" s="4" t="s">
        <v>10016</v>
      </c>
      <c r="GJZ1" s="4" t="s">
        <v>10017</v>
      </c>
      <c r="GKA1" s="4" t="s">
        <v>10018</v>
      </c>
      <c r="GKB1" s="4" t="s">
        <v>10019</v>
      </c>
      <c r="GKC1" s="4" t="s">
        <v>10020</v>
      </c>
      <c r="GKD1" s="4" t="s">
        <v>10021</v>
      </c>
      <c r="GKE1" s="4" t="s">
        <v>10022</v>
      </c>
      <c r="GKF1" s="4" t="s">
        <v>10023</v>
      </c>
      <c r="GKG1" s="4" t="s">
        <v>10024</v>
      </c>
      <c r="GKH1" s="4" t="s">
        <v>10025</v>
      </c>
      <c r="GKI1" s="4" t="s">
        <v>10026</v>
      </c>
      <c r="GKJ1" s="4" t="s">
        <v>10027</v>
      </c>
      <c r="GKK1" s="4" t="s">
        <v>10028</v>
      </c>
      <c r="GKL1" s="4" t="s">
        <v>10029</v>
      </c>
      <c r="GKM1" s="4" t="s">
        <v>10030</v>
      </c>
      <c r="GKN1" s="4" t="s">
        <v>10031</v>
      </c>
      <c r="GKO1" s="4" t="s">
        <v>10032</v>
      </c>
      <c r="GKP1" s="4" t="s">
        <v>10033</v>
      </c>
      <c r="GKQ1" s="4" t="s">
        <v>10034</v>
      </c>
      <c r="GKR1" s="4" t="s">
        <v>10035</v>
      </c>
      <c r="GKS1" s="4" t="s">
        <v>10036</v>
      </c>
      <c r="GKT1" s="4" t="s">
        <v>10037</v>
      </c>
      <c r="GKU1" s="4" t="s">
        <v>10038</v>
      </c>
      <c r="GKV1" s="4" t="s">
        <v>10039</v>
      </c>
      <c r="GKW1" s="4" t="s">
        <v>10040</v>
      </c>
      <c r="GKX1" s="4" t="s">
        <v>10041</v>
      </c>
      <c r="GKY1" s="4" t="s">
        <v>10042</v>
      </c>
      <c r="GKZ1" s="4" t="s">
        <v>10043</v>
      </c>
      <c r="GLA1" s="4" t="s">
        <v>10044</v>
      </c>
      <c r="GLB1" s="4" t="s">
        <v>10045</v>
      </c>
      <c r="GLC1" s="4" t="s">
        <v>10046</v>
      </c>
      <c r="GLD1" s="4" t="s">
        <v>10047</v>
      </c>
      <c r="GLE1" s="4" t="s">
        <v>10048</v>
      </c>
      <c r="GLF1" s="4" t="s">
        <v>10049</v>
      </c>
      <c r="GLG1" s="4" t="s">
        <v>10050</v>
      </c>
      <c r="GLH1" s="4" t="s">
        <v>10051</v>
      </c>
      <c r="GLI1" s="4" t="s">
        <v>10052</v>
      </c>
      <c r="GLJ1" s="4" t="s">
        <v>10053</v>
      </c>
      <c r="GLK1" s="4" t="s">
        <v>10054</v>
      </c>
      <c r="GLL1" s="4" t="s">
        <v>10055</v>
      </c>
      <c r="GLM1" s="4" t="s">
        <v>10056</v>
      </c>
      <c r="GLN1" s="4" t="s">
        <v>10057</v>
      </c>
      <c r="GLO1" s="4" t="s">
        <v>10058</v>
      </c>
      <c r="GLP1" s="4" t="s">
        <v>10059</v>
      </c>
      <c r="GLQ1" s="4" t="s">
        <v>10060</v>
      </c>
      <c r="GLR1" s="4" t="s">
        <v>10061</v>
      </c>
      <c r="GLS1" s="4" t="s">
        <v>10062</v>
      </c>
      <c r="GLT1" s="4" t="s">
        <v>10063</v>
      </c>
      <c r="GLU1" s="4" t="s">
        <v>10064</v>
      </c>
      <c r="GLV1" s="4" t="s">
        <v>10065</v>
      </c>
      <c r="GLW1" s="4" t="s">
        <v>10066</v>
      </c>
      <c r="GLX1" s="4" t="s">
        <v>10067</v>
      </c>
      <c r="GLY1" s="4" t="s">
        <v>10068</v>
      </c>
      <c r="GLZ1" s="4" t="s">
        <v>10069</v>
      </c>
      <c r="GMA1" s="4" t="s">
        <v>10070</v>
      </c>
      <c r="GMB1" s="4" t="s">
        <v>10071</v>
      </c>
      <c r="GMC1" s="4" t="s">
        <v>10072</v>
      </c>
      <c r="GMD1" s="4" t="s">
        <v>10073</v>
      </c>
      <c r="GME1" s="4" t="s">
        <v>10074</v>
      </c>
      <c r="GMF1" s="4" t="s">
        <v>10075</v>
      </c>
      <c r="GMG1" s="4" t="s">
        <v>10076</v>
      </c>
      <c r="GMH1" s="4" t="s">
        <v>10077</v>
      </c>
      <c r="GMI1" s="4" t="s">
        <v>10078</v>
      </c>
      <c r="GMJ1" s="4" t="s">
        <v>10079</v>
      </c>
      <c r="GMK1" s="4" t="s">
        <v>10080</v>
      </c>
      <c r="GML1" s="4" t="s">
        <v>10081</v>
      </c>
      <c r="GMM1" s="4" t="s">
        <v>10082</v>
      </c>
      <c r="GMN1" s="4" t="s">
        <v>10083</v>
      </c>
      <c r="GMO1" s="4" t="s">
        <v>10084</v>
      </c>
      <c r="GMP1" s="4" t="s">
        <v>10085</v>
      </c>
      <c r="GMQ1" s="4" t="s">
        <v>10086</v>
      </c>
      <c r="GMR1" s="4" t="s">
        <v>10087</v>
      </c>
      <c r="GMS1" s="4" t="s">
        <v>10088</v>
      </c>
      <c r="GMT1" s="4" t="s">
        <v>10089</v>
      </c>
      <c r="GMU1" s="4" t="s">
        <v>10090</v>
      </c>
      <c r="GMV1" s="4" t="s">
        <v>10091</v>
      </c>
      <c r="GMW1" s="4" t="s">
        <v>10092</v>
      </c>
      <c r="GMX1" s="4" t="s">
        <v>10093</v>
      </c>
      <c r="GMY1" s="4" t="s">
        <v>10094</v>
      </c>
      <c r="GMZ1" s="4" t="s">
        <v>10095</v>
      </c>
      <c r="GNA1" s="4" t="s">
        <v>10096</v>
      </c>
      <c r="GNB1" s="4" t="s">
        <v>10097</v>
      </c>
      <c r="GNC1" s="4" t="s">
        <v>10098</v>
      </c>
      <c r="GND1" s="4" t="s">
        <v>10099</v>
      </c>
      <c r="GNE1" s="4" t="s">
        <v>10100</v>
      </c>
      <c r="GNF1" s="4" t="s">
        <v>10101</v>
      </c>
      <c r="GNG1" s="4" t="s">
        <v>10102</v>
      </c>
      <c r="GNH1" s="4" t="s">
        <v>10103</v>
      </c>
      <c r="GNI1" s="4" t="s">
        <v>10104</v>
      </c>
      <c r="GNJ1" s="4" t="s">
        <v>10105</v>
      </c>
      <c r="GNK1" s="4" t="s">
        <v>10106</v>
      </c>
      <c r="GNL1" s="4" t="s">
        <v>10107</v>
      </c>
      <c r="GNM1" s="4" t="s">
        <v>10108</v>
      </c>
      <c r="GNN1" s="4" t="s">
        <v>10109</v>
      </c>
      <c r="GNO1" s="4" t="s">
        <v>10110</v>
      </c>
      <c r="GNP1" s="4" t="s">
        <v>10111</v>
      </c>
      <c r="GNQ1" s="4" t="s">
        <v>10112</v>
      </c>
      <c r="GNR1" s="4" t="s">
        <v>10113</v>
      </c>
      <c r="GNS1" s="4" t="s">
        <v>10114</v>
      </c>
      <c r="GNT1" s="4" t="s">
        <v>10115</v>
      </c>
      <c r="GNU1" s="4" t="s">
        <v>10116</v>
      </c>
      <c r="GNV1" s="4" t="s">
        <v>10117</v>
      </c>
      <c r="GNW1" s="4" t="s">
        <v>10118</v>
      </c>
      <c r="GNX1" s="4" t="s">
        <v>10119</v>
      </c>
      <c r="GNY1" s="4" t="s">
        <v>10120</v>
      </c>
      <c r="GNZ1" s="4" t="s">
        <v>10121</v>
      </c>
      <c r="GOA1" s="4" t="s">
        <v>10122</v>
      </c>
      <c r="GOB1" s="4" t="s">
        <v>10123</v>
      </c>
      <c r="GOC1" s="4" t="s">
        <v>10124</v>
      </c>
      <c r="GOD1" s="4" t="s">
        <v>10125</v>
      </c>
      <c r="GOE1" s="4" t="s">
        <v>10126</v>
      </c>
      <c r="GOF1" s="4" t="s">
        <v>10127</v>
      </c>
      <c r="GOG1" s="4" t="s">
        <v>10128</v>
      </c>
      <c r="GOH1" s="4" t="s">
        <v>10129</v>
      </c>
      <c r="GOI1" s="4" t="s">
        <v>10130</v>
      </c>
      <c r="GOJ1" s="4" t="s">
        <v>10131</v>
      </c>
      <c r="GOK1" s="4" t="s">
        <v>10132</v>
      </c>
      <c r="GOL1" s="4" t="s">
        <v>10133</v>
      </c>
      <c r="GOM1" s="4" t="s">
        <v>10134</v>
      </c>
      <c r="GON1" s="4" t="s">
        <v>10135</v>
      </c>
      <c r="GOO1" s="4" t="s">
        <v>10136</v>
      </c>
      <c r="GOP1" s="4" t="s">
        <v>10137</v>
      </c>
      <c r="GOQ1" s="4" t="s">
        <v>10138</v>
      </c>
      <c r="GOR1" s="4" t="s">
        <v>10139</v>
      </c>
      <c r="GOS1" s="4" t="s">
        <v>10140</v>
      </c>
      <c r="GOT1" s="4" t="s">
        <v>10141</v>
      </c>
      <c r="GOU1" s="4" t="s">
        <v>10142</v>
      </c>
      <c r="GOV1" s="4" t="s">
        <v>10143</v>
      </c>
      <c r="GOW1" s="4" t="s">
        <v>10144</v>
      </c>
      <c r="GOX1" s="4" t="s">
        <v>10145</v>
      </c>
      <c r="GOY1" s="4" t="s">
        <v>10146</v>
      </c>
      <c r="GOZ1" s="4" t="s">
        <v>10147</v>
      </c>
      <c r="GPA1" s="4" t="s">
        <v>10148</v>
      </c>
      <c r="GPB1" s="4" t="s">
        <v>10149</v>
      </c>
      <c r="GPC1" s="4" t="s">
        <v>10150</v>
      </c>
      <c r="GPD1" s="4" t="s">
        <v>10151</v>
      </c>
      <c r="GPE1" s="4" t="s">
        <v>10152</v>
      </c>
      <c r="GPF1" s="4" t="s">
        <v>10153</v>
      </c>
      <c r="GPG1" s="4" t="s">
        <v>10154</v>
      </c>
      <c r="GPH1" s="4" t="s">
        <v>10155</v>
      </c>
      <c r="GPI1" s="4" t="s">
        <v>10156</v>
      </c>
      <c r="GPJ1" s="4" t="s">
        <v>10157</v>
      </c>
      <c r="GPK1" s="4" t="s">
        <v>10158</v>
      </c>
      <c r="GPL1" s="4" t="s">
        <v>10159</v>
      </c>
      <c r="GPM1" s="4" t="s">
        <v>10160</v>
      </c>
      <c r="GPN1" s="4" t="s">
        <v>10161</v>
      </c>
      <c r="GPO1" s="4" t="s">
        <v>10162</v>
      </c>
      <c r="GPP1" s="4" t="s">
        <v>10163</v>
      </c>
      <c r="GPQ1" s="4" t="s">
        <v>10164</v>
      </c>
      <c r="GPR1" s="4" t="s">
        <v>10165</v>
      </c>
      <c r="GPS1" s="4" t="s">
        <v>10166</v>
      </c>
      <c r="GPT1" s="4" t="s">
        <v>10167</v>
      </c>
      <c r="GPU1" s="4" t="s">
        <v>10168</v>
      </c>
      <c r="GPV1" s="4" t="s">
        <v>10169</v>
      </c>
      <c r="GPW1" s="4" t="s">
        <v>10170</v>
      </c>
      <c r="GPX1" s="4" t="s">
        <v>10171</v>
      </c>
      <c r="GPY1" s="4" t="s">
        <v>10172</v>
      </c>
      <c r="GPZ1" s="4" t="s">
        <v>10173</v>
      </c>
      <c r="GQA1" s="4" t="s">
        <v>10174</v>
      </c>
      <c r="GQB1" s="4" t="s">
        <v>10175</v>
      </c>
      <c r="GQC1" s="4" t="s">
        <v>10176</v>
      </c>
      <c r="GQD1" s="4" t="s">
        <v>10177</v>
      </c>
      <c r="GQE1" s="4" t="s">
        <v>10178</v>
      </c>
      <c r="GQF1" s="4" t="s">
        <v>10179</v>
      </c>
      <c r="GQG1" s="4" t="s">
        <v>10180</v>
      </c>
      <c r="GQH1" s="4" t="s">
        <v>10181</v>
      </c>
      <c r="GQI1" s="4" t="s">
        <v>10182</v>
      </c>
      <c r="GQJ1" s="4" t="s">
        <v>10183</v>
      </c>
      <c r="GQK1" s="4" t="s">
        <v>10184</v>
      </c>
      <c r="GQL1" s="4" t="s">
        <v>10185</v>
      </c>
      <c r="GQM1" s="4" t="s">
        <v>10186</v>
      </c>
      <c r="GQN1" s="4" t="s">
        <v>10187</v>
      </c>
      <c r="GQO1" s="4" t="s">
        <v>10188</v>
      </c>
      <c r="GQP1" s="4" t="s">
        <v>10189</v>
      </c>
      <c r="GQQ1" s="4" t="s">
        <v>10190</v>
      </c>
      <c r="GQR1" s="4" t="s">
        <v>10191</v>
      </c>
      <c r="GQS1" s="4" t="s">
        <v>10192</v>
      </c>
      <c r="GQT1" s="4" t="s">
        <v>10193</v>
      </c>
      <c r="GQU1" s="4" t="s">
        <v>10194</v>
      </c>
      <c r="GQV1" s="4" t="s">
        <v>10195</v>
      </c>
      <c r="GQW1" s="4" t="s">
        <v>10196</v>
      </c>
      <c r="GQX1" s="4" t="s">
        <v>10197</v>
      </c>
      <c r="GQY1" s="4" t="s">
        <v>10198</v>
      </c>
      <c r="GQZ1" s="4" t="s">
        <v>10199</v>
      </c>
      <c r="GRA1" s="4" t="s">
        <v>10200</v>
      </c>
      <c r="GRB1" s="4" t="s">
        <v>10201</v>
      </c>
      <c r="GRC1" s="4" t="s">
        <v>10202</v>
      </c>
      <c r="GRD1" s="4" t="s">
        <v>10203</v>
      </c>
      <c r="GRE1" s="4" t="s">
        <v>10204</v>
      </c>
      <c r="GRF1" s="4" t="s">
        <v>10205</v>
      </c>
      <c r="GRG1" s="4" t="s">
        <v>10206</v>
      </c>
      <c r="GRH1" s="4" t="s">
        <v>10207</v>
      </c>
      <c r="GRI1" s="4" t="s">
        <v>10208</v>
      </c>
      <c r="GRJ1" s="4" t="s">
        <v>10209</v>
      </c>
      <c r="GRK1" s="4" t="s">
        <v>10210</v>
      </c>
      <c r="GRL1" s="4" t="s">
        <v>10211</v>
      </c>
      <c r="GRM1" s="4" t="s">
        <v>10212</v>
      </c>
      <c r="GRN1" s="4" t="s">
        <v>10213</v>
      </c>
      <c r="GRO1" s="4" t="s">
        <v>10214</v>
      </c>
      <c r="GRP1" s="4" t="s">
        <v>10215</v>
      </c>
      <c r="GRQ1" s="4" t="s">
        <v>10216</v>
      </c>
      <c r="GRR1" s="4" t="s">
        <v>10217</v>
      </c>
      <c r="GRS1" s="4" t="s">
        <v>10218</v>
      </c>
      <c r="GRT1" s="4" t="s">
        <v>10219</v>
      </c>
      <c r="GRU1" s="4" t="s">
        <v>10220</v>
      </c>
      <c r="GRV1" s="4" t="s">
        <v>10221</v>
      </c>
      <c r="GRW1" s="4" t="s">
        <v>10222</v>
      </c>
      <c r="GRX1" s="4" t="s">
        <v>10223</v>
      </c>
      <c r="GRY1" s="4" t="s">
        <v>10224</v>
      </c>
      <c r="GRZ1" s="4" t="s">
        <v>10225</v>
      </c>
      <c r="GSA1" s="4" t="s">
        <v>10226</v>
      </c>
      <c r="GSB1" s="4" t="s">
        <v>10227</v>
      </c>
      <c r="GSC1" s="4" t="s">
        <v>10228</v>
      </c>
      <c r="GSD1" s="4" t="s">
        <v>10229</v>
      </c>
      <c r="GSE1" s="4" t="s">
        <v>10230</v>
      </c>
      <c r="GSF1" s="4" t="s">
        <v>10231</v>
      </c>
      <c r="GSG1" s="4" t="s">
        <v>10232</v>
      </c>
      <c r="GSH1" s="4" t="s">
        <v>10233</v>
      </c>
      <c r="GSI1" s="4" t="s">
        <v>10234</v>
      </c>
      <c r="GSJ1" s="4" t="s">
        <v>10235</v>
      </c>
      <c r="GSK1" s="4" t="s">
        <v>10236</v>
      </c>
      <c r="GSL1" s="4" t="s">
        <v>10237</v>
      </c>
      <c r="GSM1" s="4" t="s">
        <v>10238</v>
      </c>
      <c r="GSN1" s="4" t="s">
        <v>10239</v>
      </c>
      <c r="GSO1" s="4" t="s">
        <v>10240</v>
      </c>
      <c r="GSP1" s="4" t="s">
        <v>10241</v>
      </c>
      <c r="GSQ1" s="4" t="s">
        <v>10242</v>
      </c>
      <c r="GSR1" s="4" t="s">
        <v>10243</v>
      </c>
      <c r="GSS1" s="4" t="s">
        <v>10244</v>
      </c>
      <c r="GST1" s="4" t="s">
        <v>10245</v>
      </c>
      <c r="GSU1" s="4" t="s">
        <v>10246</v>
      </c>
      <c r="GSV1" s="4" t="s">
        <v>10247</v>
      </c>
      <c r="GSW1" s="4" t="s">
        <v>10248</v>
      </c>
      <c r="GSX1" s="4" t="s">
        <v>10249</v>
      </c>
      <c r="GSY1" s="4" t="s">
        <v>10250</v>
      </c>
      <c r="GSZ1" s="4" t="s">
        <v>10251</v>
      </c>
      <c r="GTA1" s="4" t="s">
        <v>10252</v>
      </c>
      <c r="GTB1" s="4" t="s">
        <v>10253</v>
      </c>
      <c r="GTC1" s="4" t="s">
        <v>10254</v>
      </c>
      <c r="GTD1" s="4" t="s">
        <v>10255</v>
      </c>
      <c r="GTE1" s="4" t="s">
        <v>10256</v>
      </c>
      <c r="GTF1" s="4" t="s">
        <v>10257</v>
      </c>
      <c r="GTG1" s="4" t="s">
        <v>10258</v>
      </c>
      <c r="GTH1" s="4" t="s">
        <v>10259</v>
      </c>
      <c r="GTI1" s="4" t="s">
        <v>10260</v>
      </c>
      <c r="GTJ1" s="4" t="s">
        <v>10261</v>
      </c>
      <c r="GTK1" s="4" t="s">
        <v>10262</v>
      </c>
      <c r="GTL1" s="4" t="s">
        <v>10263</v>
      </c>
      <c r="GTM1" s="4" t="s">
        <v>10264</v>
      </c>
      <c r="GTN1" s="4" t="s">
        <v>10265</v>
      </c>
      <c r="GTO1" s="4" t="s">
        <v>10266</v>
      </c>
      <c r="GTP1" s="4" t="s">
        <v>10267</v>
      </c>
      <c r="GTQ1" s="4" t="s">
        <v>10268</v>
      </c>
      <c r="GTR1" s="4" t="s">
        <v>10269</v>
      </c>
      <c r="GTS1" s="4" t="s">
        <v>10270</v>
      </c>
      <c r="GTT1" s="4" t="s">
        <v>10271</v>
      </c>
      <c r="GTU1" s="4" t="s">
        <v>10272</v>
      </c>
      <c r="GTV1" s="4" t="s">
        <v>10273</v>
      </c>
      <c r="GTW1" s="4" t="s">
        <v>10274</v>
      </c>
      <c r="GTX1" s="4" t="s">
        <v>10275</v>
      </c>
      <c r="GTY1" s="4" t="s">
        <v>10276</v>
      </c>
      <c r="GTZ1" s="4" t="s">
        <v>10277</v>
      </c>
      <c r="GUA1" s="4" t="s">
        <v>10278</v>
      </c>
      <c r="GUB1" s="4" t="s">
        <v>10279</v>
      </c>
      <c r="GUC1" s="4" t="s">
        <v>10280</v>
      </c>
      <c r="GUD1" s="4" t="s">
        <v>10281</v>
      </c>
      <c r="GUE1" s="4" t="s">
        <v>10282</v>
      </c>
      <c r="GUF1" s="4" t="s">
        <v>10283</v>
      </c>
      <c r="GUG1" s="4" t="s">
        <v>10284</v>
      </c>
      <c r="GUH1" s="4" t="s">
        <v>10285</v>
      </c>
      <c r="GUI1" s="4" t="s">
        <v>10286</v>
      </c>
      <c r="GUJ1" s="4" t="s">
        <v>10287</v>
      </c>
      <c r="GUK1" s="4" t="s">
        <v>10288</v>
      </c>
      <c r="GUL1" s="4" t="s">
        <v>10289</v>
      </c>
      <c r="GUM1" s="4" t="s">
        <v>10290</v>
      </c>
      <c r="GUN1" s="4" t="s">
        <v>10291</v>
      </c>
      <c r="GUO1" s="4" t="s">
        <v>10292</v>
      </c>
      <c r="GUP1" s="4" t="s">
        <v>10293</v>
      </c>
      <c r="GUQ1" s="4" t="s">
        <v>10294</v>
      </c>
      <c r="GUR1" s="4" t="s">
        <v>10295</v>
      </c>
      <c r="GUS1" s="4" t="s">
        <v>10296</v>
      </c>
      <c r="GUT1" s="4" t="s">
        <v>10297</v>
      </c>
      <c r="GUU1" s="4" t="s">
        <v>10298</v>
      </c>
      <c r="GUV1" s="4" t="s">
        <v>10299</v>
      </c>
      <c r="GUW1" s="4" t="s">
        <v>10300</v>
      </c>
      <c r="GUX1" s="4" t="s">
        <v>10301</v>
      </c>
      <c r="GUY1" s="4" t="s">
        <v>10302</v>
      </c>
      <c r="GUZ1" s="4" t="s">
        <v>10303</v>
      </c>
      <c r="GVA1" s="4" t="s">
        <v>10304</v>
      </c>
      <c r="GVB1" s="4" t="s">
        <v>10305</v>
      </c>
      <c r="GVC1" s="4" t="s">
        <v>10306</v>
      </c>
      <c r="GVD1" s="4" t="s">
        <v>10307</v>
      </c>
      <c r="GVE1" s="4" t="s">
        <v>10308</v>
      </c>
      <c r="GVF1" s="4" t="s">
        <v>10309</v>
      </c>
      <c r="GVG1" s="4" t="s">
        <v>10310</v>
      </c>
      <c r="GVH1" s="4" t="s">
        <v>10311</v>
      </c>
      <c r="GVI1" s="4" t="s">
        <v>10312</v>
      </c>
      <c r="GVJ1" s="4" t="s">
        <v>10313</v>
      </c>
      <c r="GVK1" s="4" t="s">
        <v>10314</v>
      </c>
      <c r="GVL1" s="4" t="s">
        <v>10315</v>
      </c>
      <c r="GVM1" s="4" t="s">
        <v>10316</v>
      </c>
      <c r="GVN1" s="4" t="s">
        <v>10317</v>
      </c>
      <c r="GVO1" s="4" t="s">
        <v>10318</v>
      </c>
      <c r="GVP1" s="4" t="s">
        <v>10319</v>
      </c>
      <c r="GVQ1" s="4" t="s">
        <v>10320</v>
      </c>
      <c r="GVR1" s="4" t="s">
        <v>10321</v>
      </c>
      <c r="GVS1" s="4" t="s">
        <v>10322</v>
      </c>
      <c r="GVT1" s="4" t="s">
        <v>10323</v>
      </c>
      <c r="GVU1" s="4" t="s">
        <v>10324</v>
      </c>
      <c r="GVV1" s="4" t="s">
        <v>10325</v>
      </c>
      <c r="GVW1" s="4" t="s">
        <v>10326</v>
      </c>
      <c r="GVX1" s="4" t="s">
        <v>10327</v>
      </c>
      <c r="GVY1" s="4" t="s">
        <v>10328</v>
      </c>
      <c r="GVZ1" s="4" t="s">
        <v>10329</v>
      </c>
      <c r="GWA1" s="4" t="s">
        <v>10330</v>
      </c>
      <c r="GWB1" s="4" t="s">
        <v>10331</v>
      </c>
      <c r="GWC1" s="4" t="s">
        <v>10332</v>
      </c>
      <c r="GWD1" s="4" t="s">
        <v>10333</v>
      </c>
      <c r="GWE1" s="4" t="s">
        <v>10334</v>
      </c>
      <c r="GWF1" s="4" t="s">
        <v>10335</v>
      </c>
      <c r="GWG1" s="4" t="s">
        <v>10336</v>
      </c>
      <c r="GWH1" s="4" t="s">
        <v>10337</v>
      </c>
      <c r="GWI1" s="4" t="s">
        <v>10338</v>
      </c>
      <c r="GWJ1" s="4" t="s">
        <v>10339</v>
      </c>
      <c r="GWK1" s="4" t="s">
        <v>10340</v>
      </c>
      <c r="GWL1" s="4" t="s">
        <v>10341</v>
      </c>
      <c r="GWM1" s="4" t="s">
        <v>10342</v>
      </c>
      <c r="GWN1" s="4" t="s">
        <v>10343</v>
      </c>
      <c r="GWO1" s="4" t="s">
        <v>10344</v>
      </c>
      <c r="GWP1" s="4" t="s">
        <v>10345</v>
      </c>
      <c r="GWQ1" s="4" t="s">
        <v>10346</v>
      </c>
      <c r="GWR1" s="4" t="s">
        <v>10347</v>
      </c>
      <c r="GWS1" s="4" t="s">
        <v>10348</v>
      </c>
      <c r="GWT1" s="4" t="s">
        <v>10349</v>
      </c>
      <c r="GWU1" s="4" t="s">
        <v>10350</v>
      </c>
      <c r="GWV1" s="4" t="s">
        <v>10351</v>
      </c>
      <c r="GWW1" s="4" t="s">
        <v>10352</v>
      </c>
      <c r="GWX1" s="4" t="s">
        <v>10353</v>
      </c>
      <c r="GWY1" s="4" t="s">
        <v>10354</v>
      </c>
      <c r="GWZ1" s="4" t="s">
        <v>10355</v>
      </c>
      <c r="GXA1" s="4" t="s">
        <v>10356</v>
      </c>
      <c r="GXB1" s="4" t="s">
        <v>10357</v>
      </c>
      <c r="GXC1" s="4" t="s">
        <v>10358</v>
      </c>
      <c r="GXD1" s="4" t="s">
        <v>10359</v>
      </c>
      <c r="GXE1" s="4" t="s">
        <v>10360</v>
      </c>
      <c r="GXF1" s="4" t="s">
        <v>10361</v>
      </c>
      <c r="GXG1" s="4" t="s">
        <v>10362</v>
      </c>
      <c r="GXH1" s="4" t="s">
        <v>10363</v>
      </c>
      <c r="GXI1" s="4" t="s">
        <v>10364</v>
      </c>
      <c r="GXJ1" s="4" t="s">
        <v>10365</v>
      </c>
      <c r="GXK1" s="4" t="s">
        <v>10366</v>
      </c>
      <c r="GXL1" s="4" t="s">
        <v>10367</v>
      </c>
      <c r="GXM1" s="4" t="s">
        <v>10368</v>
      </c>
      <c r="GXN1" s="4" t="s">
        <v>10369</v>
      </c>
      <c r="GXO1" s="4" t="s">
        <v>10370</v>
      </c>
      <c r="GXP1" s="4" t="s">
        <v>10371</v>
      </c>
      <c r="GXQ1" s="4" t="s">
        <v>10372</v>
      </c>
      <c r="GXR1" s="4" t="s">
        <v>10373</v>
      </c>
      <c r="GXS1" s="4" t="s">
        <v>10374</v>
      </c>
      <c r="GXT1" s="4" t="s">
        <v>10375</v>
      </c>
      <c r="GXU1" s="4" t="s">
        <v>10376</v>
      </c>
      <c r="GXV1" s="4" t="s">
        <v>10377</v>
      </c>
      <c r="GXW1" s="4" t="s">
        <v>10378</v>
      </c>
      <c r="GXX1" s="4" t="s">
        <v>10379</v>
      </c>
      <c r="GXY1" s="4" t="s">
        <v>10380</v>
      </c>
      <c r="GXZ1" s="4" t="s">
        <v>10381</v>
      </c>
      <c r="GYA1" s="4" t="s">
        <v>10382</v>
      </c>
      <c r="GYB1" s="4" t="s">
        <v>10383</v>
      </c>
      <c r="GYC1" s="4" t="s">
        <v>10384</v>
      </c>
      <c r="GYD1" s="4" t="s">
        <v>10385</v>
      </c>
      <c r="GYE1" s="4" t="s">
        <v>10386</v>
      </c>
      <c r="GYF1" s="4" t="s">
        <v>10387</v>
      </c>
      <c r="GYG1" s="4" t="s">
        <v>10388</v>
      </c>
      <c r="GYH1" s="4" t="s">
        <v>10389</v>
      </c>
      <c r="GYI1" s="4" t="s">
        <v>10390</v>
      </c>
      <c r="GYJ1" s="4" t="s">
        <v>10391</v>
      </c>
      <c r="GYK1" s="4" t="s">
        <v>10392</v>
      </c>
      <c r="GYL1" s="4" t="s">
        <v>10393</v>
      </c>
      <c r="GYM1" s="4" t="s">
        <v>10394</v>
      </c>
      <c r="GYN1" s="4" t="s">
        <v>10395</v>
      </c>
      <c r="GYO1" s="4" t="s">
        <v>10396</v>
      </c>
      <c r="GYP1" s="4" t="s">
        <v>10397</v>
      </c>
      <c r="GYQ1" s="4" t="s">
        <v>10398</v>
      </c>
      <c r="GYR1" s="4" t="s">
        <v>10399</v>
      </c>
      <c r="GYS1" s="4" t="s">
        <v>10400</v>
      </c>
      <c r="GYT1" s="4" t="s">
        <v>10401</v>
      </c>
      <c r="GYU1" s="4" t="s">
        <v>10402</v>
      </c>
      <c r="GYV1" s="4" t="s">
        <v>10403</v>
      </c>
      <c r="GYW1" s="4" t="s">
        <v>10404</v>
      </c>
      <c r="GYX1" s="4" t="s">
        <v>10405</v>
      </c>
      <c r="GYY1" s="4" t="s">
        <v>10406</v>
      </c>
      <c r="GYZ1" s="4" t="s">
        <v>10407</v>
      </c>
      <c r="GZA1" s="4" t="s">
        <v>10408</v>
      </c>
      <c r="GZB1" s="4" t="s">
        <v>10409</v>
      </c>
      <c r="GZC1" s="4" t="s">
        <v>10410</v>
      </c>
      <c r="GZD1" s="4" t="s">
        <v>10411</v>
      </c>
      <c r="GZE1" s="4" t="s">
        <v>10412</v>
      </c>
      <c r="GZF1" s="4" t="s">
        <v>10413</v>
      </c>
      <c r="GZG1" s="4" t="s">
        <v>10414</v>
      </c>
      <c r="GZH1" s="4" t="s">
        <v>10415</v>
      </c>
      <c r="GZI1" s="4" t="s">
        <v>10416</v>
      </c>
      <c r="GZJ1" s="4" t="s">
        <v>10417</v>
      </c>
      <c r="GZK1" s="4" t="s">
        <v>10418</v>
      </c>
      <c r="GZL1" s="4" t="s">
        <v>10419</v>
      </c>
      <c r="GZM1" s="4" t="s">
        <v>10420</v>
      </c>
      <c r="GZN1" s="4" t="s">
        <v>10421</v>
      </c>
      <c r="GZO1" s="4" t="s">
        <v>10422</v>
      </c>
      <c r="GZP1" s="4" t="s">
        <v>10423</v>
      </c>
      <c r="GZQ1" s="4" t="s">
        <v>10424</v>
      </c>
      <c r="GZR1" s="4" t="s">
        <v>10425</v>
      </c>
      <c r="GZS1" s="4" t="s">
        <v>10426</v>
      </c>
      <c r="GZT1" s="4" t="s">
        <v>10427</v>
      </c>
      <c r="GZU1" s="4" t="s">
        <v>10428</v>
      </c>
      <c r="GZV1" s="4" t="s">
        <v>10429</v>
      </c>
      <c r="GZW1" s="4" t="s">
        <v>10430</v>
      </c>
      <c r="GZX1" s="4" t="s">
        <v>10431</v>
      </c>
      <c r="GZY1" s="4" t="s">
        <v>10432</v>
      </c>
      <c r="GZZ1" s="4" t="s">
        <v>10433</v>
      </c>
      <c r="HAA1" s="4" t="s">
        <v>10434</v>
      </c>
      <c r="HAB1" s="4" t="s">
        <v>10435</v>
      </c>
      <c r="HAC1" s="4" t="s">
        <v>10436</v>
      </c>
      <c r="HAD1" s="4" t="s">
        <v>10437</v>
      </c>
      <c r="HAE1" s="4" t="s">
        <v>10438</v>
      </c>
      <c r="HAF1" s="4" t="s">
        <v>10439</v>
      </c>
      <c r="HAG1" s="4" t="s">
        <v>10440</v>
      </c>
      <c r="HAH1" s="4" t="s">
        <v>10441</v>
      </c>
      <c r="HAI1" s="4" t="s">
        <v>10442</v>
      </c>
      <c r="HAJ1" s="4" t="s">
        <v>10443</v>
      </c>
      <c r="HAK1" s="4" t="s">
        <v>10444</v>
      </c>
      <c r="HAL1" s="4" t="s">
        <v>10445</v>
      </c>
      <c r="HAM1" s="4" t="s">
        <v>10446</v>
      </c>
      <c r="HAN1" s="4" t="s">
        <v>10447</v>
      </c>
      <c r="HAO1" s="4" t="s">
        <v>10448</v>
      </c>
      <c r="HAP1" s="4" t="s">
        <v>10449</v>
      </c>
      <c r="HAQ1" s="4" t="s">
        <v>10450</v>
      </c>
      <c r="HAR1" s="4" t="s">
        <v>10451</v>
      </c>
      <c r="HAS1" s="4" t="s">
        <v>10452</v>
      </c>
      <c r="HAT1" s="4" t="s">
        <v>10453</v>
      </c>
      <c r="HAU1" s="4" t="s">
        <v>10454</v>
      </c>
      <c r="HAV1" s="4" t="s">
        <v>10455</v>
      </c>
      <c r="HAW1" s="4" t="s">
        <v>10456</v>
      </c>
      <c r="HAX1" s="4" t="s">
        <v>10457</v>
      </c>
      <c r="HAY1" s="4" t="s">
        <v>10458</v>
      </c>
      <c r="HAZ1" s="4" t="s">
        <v>10459</v>
      </c>
      <c r="HBA1" s="4" t="s">
        <v>10460</v>
      </c>
      <c r="HBB1" s="4" t="s">
        <v>10461</v>
      </c>
      <c r="HBC1" s="4" t="s">
        <v>10462</v>
      </c>
      <c r="HBD1" s="4" t="s">
        <v>10463</v>
      </c>
      <c r="HBE1" s="4" t="s">
        <v>10464</v>
      </c>
      <c r="HBF1" s="4" t="s">
        <v>10465</v>
      </c>
      <c r="HBG1" s="4" t="s">
        <v>10466</v>
      </c>
      <c r="HBH1" s="4" t="s">
        <v>10467</v>
      </c>
      <c r="HBI1" s="4" t="s">
        <v>10468</v>
      </c>
      <c r="HBJ1" s="4" t="s">
        <v>10469</v>
      </c>
      <c r="HBK1" s="4" t="s">
        <v>10470</v>
      </c>
      <c r="HBL1" s="4" t="s">
        <v>10471</v>
      </c>
      <c r="HBM1" s="4" t="s">
        <v>10472</v>
      </c>
      <c r="HBN1" s="4" t="s">
        <v>10473</v>
      </c>
      <c r="HBO1" s="4" t="s">
        <v>10474</v>
      </c>
      <c r="HBP1" s="4" t="s">
        <v>10475</v>
      </c>
      <c r="HBQ1" s="4" t="s">
        <v>10476</v>
      </c>
      <c r="HBR1" s="4" t="s">
        <v>10477</v>
      </c>
      <c r="HBS1" s="4" t="s">
        <v>10478</v>
      </c>
      <c r="HBT1" s="4" t="s">
        <v>10479</v>
      </c>
      <c r="HBU1" s="4" t="s">
        <v>10480</v>
      </c>
      <c r="HBV1" s="4" t="s">
        <v>10481</v>
      </c>
      <c r="HBW1" s="4" t="s">
        <v>10482</v>
      </c>
      <c r="HBX1" s="4" t="s">
        <v>10483</v>
      </c>
      <c r="HBY1" s="4" t="s">
        <v>10484</v>
      </c>
      <c r="HBZ1" s="4" t="s">
        <v>10485</v>
      </c>
      <c r="HCA1" s="4" t="s">
        <v>10486</v>
      </c>
      <c r="HCB1" s="4" t="s">
        <v>10487</v>
      </c>
      <c r="HCC1" s="4" t="s">
        <v>10488</v>
      </c>
      <c r="HCD1" s="4" t="s">
        <v>10489</v>
      </c>
      <c r="HCE1" s="4" t="s">
        <v>10490</v>
      </c>
      <c r="HCF1" s="4" t="s">
        <v>10491</v>
      </c>
      <c r="HCG1" s="4" t="s">
        <v>10492</v>
      </c>
      <c r="HCH1" s="4" t="s">
        <v>10493</v>
      </c>
      <c r="HCI1" s="4" t="s">
        <v>10494</v>
      </c>
      <c r="HCJ1" s="4" t="s">
        <v>10495</v>
      </c>
      <c r="HCK1" s="4" t="s">
        <v>10496</v>
      </c>
      <c r="HCL1" s="4" t="s">
        <v>10497</v>
      </c>
      <c r="HCM1" s="4" t="s">
        <v>10498</v>
      </c>
      <c r="HCN1" s="4" t="s">
        <v>10499</v>
      </c>
      <c r="HCO1" s="4" t="s">
        <v>10500</v>
      </c>
      <c r="HCP1" s="4" t="s">
        <v>10501</v>
      </c>
      <c r="HCQ1" s="4" t="s">
        <v>10502</v>
      </c>
      <c r="HCR1" s="4" t="s">
        <v>10503</v>
      </c>
      <c r="HCS1" s="4" t="s">
        <v>10504</v>
      </c>
      <c r="HCT1" s="4" t="s">
        <v>10505</v>
      </c>
      <c r="HCU1" s="4" t="s">
        <v>10506</v>
      </c>
      <c r="HCV1" s="4" t="s">
        <v>10507</v>
      </c>
      <c r="HCW1" s="4" t="s">
        <v>10508</v>
      </c>
      <c r="HCX1" s="4" t="s">
        <v>10509</v>
      </c>
      <c r="HCY1" s="4" t="s">
        <v>10510</v>
      </c>
      <c r="HCZ1" s="4" t="s">
        <v>10511</v>
      </c>
      <c r="HDA1" s="4" t="s">
        <v>10512</v>
      </c>
      <c r="HDB1" s="4" t="s">
        <v>10513</v>
      </c>
      <c r="HDC1" s="4" t="s">
        <v>10514</v>
      </c>
      <c r="HDD1" s="4" t="s">
        <v>10515</v>
      </c>
      <c r="HDE1" s="4" t="s">
        <v>10516</v>
      </c>
      <c r="HDF1" s="4" t="s">
        <v>10517</v>
      </c>
      <c r="HDG1" s="4" t="s">
        <v>10518</v>
      </c>
      <c r="HDH1" s="4" t="s">
        <v>10519</v>
      </c>
      <c r="HDI1" s="4" t="s">
        <v>10520</v>
      </c>
      <c r="HDJ1" s="4" t="s">
        <v>10521</v>
      </c>
      <c r="HDK1" s="4" t="s">
        <v>10522</v>
      </c>
      <c r="HDL1" s="4" t="s">
        <v>10523</v>
      </c>
      <c r="HDM1" s="4" t="s">
        <v>10524</v>
      </c>
      <c r="HDN1" s="4" t="s">
        <v>10525</v>
      </c>
      <c r="HDO1" s="4" t="s">
        <v>10526</v>
      </c>
      <c r="HDP1" s="4" t="s">
        <v>10527</v>
      </c>
      <c r="HDQ1" s="4" t="s">
        <v>10528</v>
      </c>
      <c r="HDR1" s="4" t="s">
        <v>10529</v>
      </c>
      <c r="HDS1" s="4" t="s">
        <v>10530</v>
      </c>
      <c r="HDT1" s="4" t="s">
        <v>10531</v>
      </c>
      <c r="HDU1" s="4" t="s">
        <v>10532</v>
      </c>
      <c r="HDV1" s="4" t="s">
        <v>10533</v>
      </c>
      <c r="HDW1" s="4" t="s">
        <v>10534</v>
      </c>
      <c r="HDX1" s="4" t="s">
        <v>10535</v>
      </c>
      <c r="HDY1" s="4" t="s">
        <v>10536</v>
      </c>
      <c r="HDZ1" s="4" t="s">
        <v>10537</v>
      </c>
      <c r="HEA1" s="4" t="s">
        <v>10538</v>
      </c>
      <c r="HEB1" s="4" t="s">
        <v>10539</v>
      </c>
      <c r="HEC1" s="4" t="s">
        <v>10540</v>
      </c>
      <c r="HED1" s="4" t="s">
        <v>10541</v>
      </c>
      <c r="HEE1" s="4" t="s">
        <v>10542</v>
      </c>
      <c r="HEF1" s="4" t="s">
        <v>10543</v>
      </c>
      <c r="HEG1" s="4" t="s">
        <v>10544</v>
      </c>
      <c r="HEH1" s="4" t="s">
        <v>10545</v>
      </c>
      <c r="HEI1" s="4" t="s">
        <v>10546</v>
      </c>
      <c r="HEJ1" s="4" t="s">
        <v>10547</v>
      </c>
      <c r="HEK1" s="4" t="s">
        <v>10548</v>
      </c>
      <c r="HEL1" s="4" t="s">
        <v>10549</v>
      </c>
      <c r="HEM1" s="4" t="s">
        <v>10550</v>
      </c>
      <c r="HEN1" s="4" t="s">
        <v>10551</v>
      </c>
      <c r="HEO1" s="4" t="s">
        <v>10552</v>
      </c>
      <c r="HEP1" s="4" t="s">
        <v>10553</v>
      </c>
      <c r="HEQ1" s="4" t="s">
        <v>10554</v>
      </c>
      <c r="HER1" s="4" t="s">
        <v>10555</v>
      </c>
      <c r="HES1" s="4" t="s">
        <v>10556</v>
      </c>
      <c r="HET1" s="4" t="s">
        <v>10557</v>
      </c>
      <c r="HEU1" s="4" t="s">
        <v>10558</v>
      </c>
      <c r="HEV1" s="4" t="s">
        <v>10559</v>
      </c>
      <c r="HEW1" s="4" t="s">
        <v>10560</v>
      </c>
      <c r="HEX1" s="4" t="s">
        <v>10561</v>
      </c>
      <c r="HEY1" s="4" t="s">
        <v>10562</v>
      </c>
      <c r="HEZ1" s="4" t="s">
        <v>10563</v>
      </c>
      <c r="HFA1" s="4" t="s">
        <v>10564</v>
      </c>
      <c r="HFB1" s="4" t="s">
        <v>10565</v>
      </c>
      <c r="HFC1" s="4" t="s">
        <v>10566</v>
      </c>
      <c r="HFD1" s="4" t="s">
        <v>10567</v>
      </c>
      <c r="HFE1" s="4" t="s">
        <v>10568</v>
      </c>
      <c r="HFF1" s="4" t="s">
        <v>10569</v>
      </c>
      <c r="HFG1" s="4" t="s">
        <v>10570</v>
      </c>
      <c r="HFH1" s="4" t="s">
        <v>10571</v>
      </c>
      <c r="HFI1" s="4" t="s">
        <v>10572</v>
      </c>
      <c r="HFJ1" s="4" t="s">
        <v>10573</v>
      </c>
      <c r="HFK1" s="4" t="s">
        <v>10574</v>
      </c>
      <c r="HFL1" s="4" t="s">
        <v>10575</v>
      </c>
      <c r="HFM1" s="4" t="s">
        <v>10576</v>
      </c>
      <c r="HFN1" s="4" t="s">
        <v>10577</v>
      </c>
      <c r="HFO1" s="4" t="s">
        <v>10578</v>
      </c>
      <c r="HFP1" s="4" t="s">
        <v>10579</v>
      </c>
      <c r="HFQ1" s="4" t="s">
        <v>10580</v>
      </c>
      <c r="HFR1" s="4" t="s">
        <v>10581</v>
      </c>
      <c r="HFS1" s="4" t="s">
        <v>10582</v>
      </c>
      <c r="HFT1" s="4" t="s">
        <v>10583</v>
      </c>
      <c r="HFU1" s="4" t="s">
        <v>10584</v>
      </c>
      <c r="HFV1" s="4" t="s">
        <v>10585</v>
      </c>
      <c r="HFW1" s="4" t="s">
        <v>10586</v>
      </c>
      <c r="HFX1" s="4" t="s">
        <v>10587</v>
      </c>
      <c r="HFY1" s="4" t="s">
        <v>10588</v>
      </c>
      <c r="HFZ1" s="4" t="s">
        <v>10589</v>
      </c>
      <c r="HGA1" s="4" t="s">
        <v>10590</v>
      </c>
      <c r="HGB1" s="4" t="s">
        <v>10591</v>
      </c>
      <c r="HGC1" s="4" t="s">
        <v>10592</v>
      </c>
      <c r="HGD1" s="4" t="s">
        <v>10593</v>
      </c>
      <c r="HGE1" s="4" t="s">
        <v>10594</v>
      </c>
      <c r="HGF1" s="4" t="s">
        <v>10595</v>
      </c>
      <c r="HGG1" s="4" t="s">
        <v>10596</v>
      </c>
      <c r="HGH1" s="4" t="s">
        <v>10597</v>
      </c>
      <c r="HGI1" s="4" t="s">
        <v>10598</v>
      </c>
      <c r="HGJ1" s="4" t="s">
        <v>10599</v>
      </c>
      <c r="HGK1" s="4" t="s">
        <v>10600</v>
      </c>
      <c r="HGL1" s="4" t="s">
        <v>10601</v>
      </c>
      <c r="HGM1" s="4" t="s">
        <v>10602</v>
      </c>
      <c r="HGN1" s="4" t="s">
        <v>10603</v>
      </c>
      <c r="HGO1" s="4" t="s">
        <v>10604</v>
      </c>
      <c r="HGP1" s="4" t="s">
        <v>10605</v>
      </c>
      <c r="HGQ1" s="4" t="s">
        <v>10606</v>
      </c>
      <c r="HGR1" s="4" t="s">
        <v>10607</v>
      </c>
      <c r="HGS1" s="4" t="s">
        <v>10608</v>
      </c>
      <c r="HGT1" s="4" t="s">
        <v>10609</v>
      </c>
      <c r="HGU1" s="4" t="s">
        <v>10610</v>
      </c>
      <c r="HGV1" s="4" t="s">
        <v>10611</v>
      </c>
      <c r="HGW1" s="4" t="s">
        <v>10612</v>
      </c>
      <c r="HGX1" s="4" t="s">
        <v>10613</v>
      </c>
      <c r="HGY1" s="4" t="s">
        <v>10614</v>
      </c>
      <c r="HGZ1" s="4" t="s">
        <v>10615</v>
      </c>
      <c r="HHA1" s="4" t="s">
        <v>10616</v>
      </c>
      <c r="HHB1" s="4" t="s">
        <v>10617</v>
      </c>
      <c r="HHC1" s="4" t="s">
        <v>10618</v>
      </c>
      <c r="HHD1" s="4" t="s">
        <v>10619</v>
      </c>
      <c r="HHE1" s="4" t="s">
        <v>10620</v>
      </c>
      <c r="HHF1" s="4" t="s">
        <v>10621</v>
      </c>
      <c r="HHG1" s="4" t="s">
        <v>10622</v>
      </c>
      <c r="HHH1" s="4" t="s">
        <v>10623</v>
      </c>
      <c r="HHI1" s="4" t="s">
        <v>10624</v>
      </c>
      <c r="HHJ1" s="4" t="s">
        <v>10625</v>
      </c>
      <c r="HHK1" s="4" t="s">
        <v>10626</v>
      </c>
      <c r="HHL1" s="4" t="s">
        <v>10627</v>
      </c>
      <c r="HHM1" s="4" t="s">
        <v>10628</v>
      </c>
      <c r="HHN1" s="4" t="s">
        <v>10629</v>
      </c>
      <c r="HHO1" s="4" t="s">
        <v>10630</v>
      </c>
      <c r="HHP1" s="4" t="s">
        <v>10631</v>
      </c>
      <c r="HHQ1" s="4" t="s">
        <v>10632</v>
      </c>
      <c r="HHR1" s="4" t="s">
        <v>10633</v>
      </c>
      <c r="HHS1" s="4" t="s">
        <v>10634</v>
      </c>
      <c r="HHT1" s="4" t="s">
        <v>10635</v>
      </c>
      <c r="HHU1" s="4" t="s">
        <v>10636</v>
      </c>
      <c r="HHV1" s="4" t="s">
        <v>10637</v>
      </c>
      <c r="HHW1" s="4" t="s">
        <v>10638</v>
      </c>
      <c r="HHX1" s="4" t="s">
        <v>10639</v>
      </c>
      <c r="HHY1" s="4" t="s">
        <v>10640</v>
      </c>
      <c r="HHZ1" s="4" t="s">
        <v>10641</v>
      </c>
      <c r="HIA1" s="4" t="s">
        <v>10642</v>
      </c>
      <c r="HIB1" s="4" t="s">
        <v>10643</v>
      </c>
      <c r="HIC1" s="4" t="s">
        <v>10644</v>
      </c>
      <c r="HID1" s="4" t="s">
        <v>10645</v>
      </c>
      <c r="HIE1" s="4" t="s">
        <v>10646</v>
      </c>
      <c r="HIF1" s="4" t="s">
        <v>10647</v>
      </c>
      <c r="HIG1" s="4" t="s">
        <v>10648</v>
      </c>
      <c r="HIH1" s="4" t="s">
        <v>10649</v>
      </c>
      <c r="HII1" s="4" t="s">
        <v>10650</v>
      </c>
      <c r="HIJ1" s="4" t="s">
        <v>10651</v>
      </c>
      <c r="HIK1" s="4" t="s">
        <v>10652</v>
      </c>
      <c r="HIL1" s="4" t="s">
        <v>10653</v>
      </c>
      <c r="HIM1" s="4" t="s">
        <v>10654</v>
      </c>
      <c r="HIN1" s="4" t="s">
        <v>10655</v>
      </c>
      <c r="HIO1" s="4" t="s">
        <v>10656</v>
      </c>
      <c r="HIP1" s="4" t="s">
        <v>10657</v>
      </c>
      <c r="HIQ1" s="4" t="s">
        <v>10658</v>
      </c>
      <c r="HIR1" s="4" t="s">
        <v>10659</v>
      </c>
      <c r="HIS1" s="4" t="s">
        <v>10660</v>
      </c>
      <c r="HIT1" s="4" t="s">
        <v>10661</v>
      </c>
      <c r="HIU1" s="4" t="s">
        <v>10662</v>
      </c>
      <c r="HIV1" s="4" t="s">
        <v>10663</v>
      </c>
      <c r="HIW1" s="4" t="s">
        <v>10664</v>
      </c>
      <c r="HIX1" s="4" t="s">
        <v>10665</v>
      </c>
      <c r="HIY1" s="4" t="s">
        <v>10666</v>
      </c>
      <c r="HIZ1" s="4" t="s">
        <v>10667</v>
      </c>
      <c r="HJA1" s="4" t="s">
        <v>10668</v>
      </c>
      <c r="HJB1" s="4" t="s">
        <v>10669</v>
      </c>
      <c r="HJC1" s="4" t="s">
        <v>10670</v>
      </c>
      <c r="HJD1" s="4" t="s">
        <v>10671</v>
      </c>
      <c r="HJE1" s="4" t="s">
        <v>10672</v>
      </c>
      <c r="HJF1" s="4" t="s">
        <v>10673</v>
      </c>
      <c r="HJG1" s="4" t="s">
        <v>10674</v>
      </c>
      <c r="HJH1" s="4" t="s">
        <v>10675</v>
      </c>
      <c r="HJI1" s="4" t="s">
        <v>10676</v>
      </c>
      <c r="HJJ1" s="4" t="s">
        <v>10677</v>
      </c>
      <c r="HJK1" s="4" t="s">
        <v>10678</v>
      </c>
      <c r="HJL1" s="4" t="s">
        <v>10679</v>
      </c>
      <c r="HJM1" s="4" t="s">
        <v>10680</v>
      </c>
      <c r="HJN1" s="4" t="s">
        <v>10681</v>
      </c>
      <c r="HJO1" s="4" t="s">
        <v>10682</v>
      </c>
      <c r="HJP1" s="4" t="s">
        <v>10683</v>
      </c>
      <c r="HJQ1" s="4" t="s">
        <v>10684</v>
      </c>
      <c r="HJR1" s="4" t="s">
        <v>10685</v>
      </c>
      <c r="HJS1" s="4" t="s">
        <v>10686</v>
      </c>
      <c r="HJT1" s="4" t="s">
        <v>10687</v>
      </c>
      <c r="HJU1" s="4" t="s">
        <v>10688</v>
      </c>
      <c r="HJV1" s="4" t="s">
        <v>10689</v>
      </c>
      <c r="HJW1" s="4" t="s">
        <v>10690</v>
      </c>
      <c r="HJX1" s="4" t="s">
        <v>10691</v>
      </c>
      <c r="HJY1" s="4" t="s">
        <v>10692</v>
      </c>
      <c r="HJZ1" s="4" t="s">
        <v>10693</v>
      </c>
      <c r="HKA1" s="4" t="s">
        <v>10694</v>
      </c>
      <c r="HKB1" s="4" t="s">
        <v>10695</v>
      </c>
      <c r="HKC1" s="4" t="s">
        <v>10696</v>
      </c>
      <c r="HKD1" s="4" t="s">
        <v>10697</v>
      </c>
      <c r="HKE1" s="4" t="s">
        <v>10698</v>
      </c>
      <c r="HKF1" s="4" t="s">
        <v>10699</v>
      </c>
      <c r="HKG1" s="4" t="s">
        <v>10700</v>
      </c>
      <c r="HKH1" s="4" t="s">
        <v>10701</v>
      </c>
      <c r="HKI1" s="4" t="s">
        <v>10702</v>
      </c>
      <c r="HKJ1" s="4" t="s">
        <v>10703</v>
      </c>
      <c r="HKK1" s="4" t="s">
        <v>10704</v>
      </c>
      <c r="HKL1" s="4" t="s">
        <v>10705</v>
      </c>
      <c r="HKM1" s="4" t="s">
        <v>10706</v>
      </c>
      <c r="HKN1" s="4" t="s">
        <v>10707</v>
      </c>
      <c r="HKO1" s="4" t="s">
        <v>10708</v>
      </c>
      <c r="HKP1" s="4" t="s">
        <v>10709</v>
      </c>
      <c r="HKQ1" s="4" t="s">
        <v>10710</v>
      </c>
      <c r="HKR1" s="4" t="s">
        <v>10711</v>
      </c>
      <c r="HKS1" s="4" t="s">
        <v>10712</v>
      </c>
      <c r="HKT1" s="4" t="s">
        <v>10713</v>
      </c>
      <c r="HKU1" s="4" t="s">
        <v>10714</v>
      </c>
      <c r="HKV1" s="4" t="s">
        <v>10715</v>
      </c>
      <c r="HKW1" s="4" t="s">
        <v>10716</v>
      </c>
      <c r="HKX1" s="4" t="s">
        <v>10717</v>
      </c>
      <c r="HKY1" s="4" t="s">
        <v>10718</v>
      </c>
      <c r="HKZ1" s="4" t="s">
        <v>10719</v>
      </c>
      <c r="HLA1" s="4" t="s">
        <v>10720</v>
      </c>
      <c r="HLB1" s="4" t="s">
        <v>10721</v>
      </c>
      <c r="HLC1" s="4" t="s">
        <v>10722</v>
      </c>
      <c r="HLD1" s="4" t="s">
        <v>10723</v>
      </c>
      <c r="HLE1" s="4" t="s">
        <v>10724</v>
      </c>
      <c r="HLF1" s="4" t="s">
        <v>10725</v>
      </c>
      <c r="HLG1" s="4" t="s">
        <v>10726</v>
      </c>
      <c r="HLH1" s="4" t="s">
        <v>10727</v>
      </c>
      <c r="HLI1" s="4" t="s">
        <v>10728</v>
      </c>
      <c r="HLJ1" s="4" t="s">
        <v>10729</v>
      </c>
      <c r="HLK1" s="4" t="s">
        <v>10730</v>
      </c>
      <c r="HLL1" s="4" t="s">
        <v>10731</v>
      </c>
      <c r="HLM1" s="4" t="s">
        <v>10732</v>
      </c>
      <c r="HLN1" s="4" t="s">
        <v>10733</v>
      </c>
      <c r="HLO1" s="4" t="s">
        <v>10734</v>
      </c>
      <c r="HLP1" s="4" t="s">
        <v>10735</v>
      </c>
      <c r="HLQ1" s="4" t="s">
        <v>10736</v>
      </c>
      <c r="HLR1" s="4" t="s">
        <v>10737</v>
      </c>
      <c r="HLS1" s="4" t="s">
        <v>10738</v>
      </c>
      <c r="HLT1" s="4" t="s">
        <v>10739</v>
      </c>
      <c r="HLU1" s="4" t="s">
        <v>10740</v>
      </c>
      <c r="HLV1" s="4" t="s">
        <v>10741</v>
      </c>
      <c r="HLW1" s="4" t="s">
        <v>10742</v>
      </c>
      <c r="HLX1" s="4" t="s">
        <v>10743</v>
      </c>
      <c r="HLY1" s="4" t="s">
        <v>10744</v>
      </c>
      <c r="HLZ1" s="4" t="s">
        <v>10745</v>
      </c>
      <c r="HMA1" s="4" t="s">
        <v>10746</v>
      </c>
      <c r="HMB1" s="4" t="s">
        <v>10747</v>
      </c>
      <c r="HMC1" s="4" t="s">
        <v>10748</v>
      </c>
      <c r="HMD1" s="4" t="s">
        <v>10749</v>
      </c>
      <c r="HME1" s="4" t="s">
        <v>10750</v>
      </c>
      <c r="HMF1" s="4" t="s">
        <v>10751</v>
      </c>
      <c r="HMG1" s="4" t="s">
        <v>10752</v>
      </c>
      <c r="HMH1" s="4" t="s">
        <v>10753</v>
      </c>
      <c r="HMI1" s="4" t="s">
        <v>10754</v>
      </c>
      <c r="HMJ1" s="4" t="s">
        <v>10755</v>
      </c>
      <c r="HMK1" s="4" t="s">
        <v>10756</v>
      </c>
      <c r="HML1" s="4" t="s">
        <v>10757</v>
      </c>
      <c r="HMM1" s="4" t="s">
        <v>10758</v>
      </c>
      <c r="HMN1" s="4" t="s">
        <v>10759</v>
      </c>
      <c r="HMO1" s="4" t="s">
        <v>10760</v>
      </c>
      <c r="HMP1" s="4" t="s">
        <v>10761</v>
      </c>
      <c r="HMQ1" s="4" t="s">
        <v>10762</v>
      </c>
      <c r="HMR1" s="4" t="s">
        <v>10763</v>
      </c>
      <c r="HMS1" s="4" t="s">
        <v>10764</v>
      </c>
      <c r="HMT1" s="4" t="s">
        <v>10765</v>
      </c>
      <c r="HMU1" s="4" t="s">
        <v>10766</v>
      </c>
      <c r="HMV1" s="4" t="s">
        <v>10767</v>
      </c>
      <c r="HMW1" s="4" t="s">
        <v>10768</v>
      </c>
      <c r="HMX1" s="4" t="s">
        <v>10769</v>
      </c>
      <c r="HMY1" s="4" t="s">
        <v>10770</v>
      </c>
      <c r="HMZ1" s="4" t="s">
        <v>10771</v>
      </c>
      <c r="HNA1" s="4" t="s">
        <v>10772</v>
      </c>
      <c r="HNB1" s="4" t="s">
        <v>10773</v>
      </c>
      <c r="HNC1" s="4" t="s">
        <v>10774</v>
      </c>
      <c r="HND1" s="4" t="s">
        <v>10775</v>
      </c>
      <c r="HNE1" s="4" t="s">
        <v>10776</v>
      </c>
      <c r="HNF1" s="4" t="s">
        <v>10777</v>
      </c>
      <c r="HNG1" s="4" t="s">
        <v>10778</v>
      </c>
      <c r="HNH1" s="4" t="s">
        <v>10779</v>
      </c>
      <c r="HNI1" s="4" t="s">
        <v>10780</v>
      </c>
      <c r="HNJ1" s="4" t="s">
        <v>10781</v>
      </c>
      <c r="HNK1" s="4" t="s">
        <v>10782</v>
      </c>
      <c r="HNL1" s="4" t="s">
        <v>10783</v>
      </c>
      <c r="HNM1" s="4" t="s">
        <v>10784</v>
      </c>
      <c r="HNN1" s="4" t="s">
        <v>10785</v>
      </c>
      <c r="HNO1" s="4" t="s">
        <v>10786</v>
      </c>
      <c r="HNP1" s="4" t="s">
        <v>10787</v>
      </c>
      <c r="HNQ1" s="4" t="s">
        <v>10788</v>
      </c>
      <c r="HNR1" s="4" t="s">
        <v>10789</v>
      </c>
      <c r="HNS1" s="4" t="s">
        <v>10790</v>
      </c>
      <c r="HNT1" s="4" t="s">
        <v>10791</v>
      </c>
      <c r="HNU1" s="4" t="s">
        <v>10792</v>
      </c>
      <c r="HNV1" s="4" t="s">
        <v>10793</v>
      </c>
      <c r="HNW1" s="4" t="s">
        <v>10794</v>
      </c>
      <c r="HNX1" s="4" t="s">
        <v>10795</v>
      </c>
      <c r="HNY1" s="4" t="s">
        <v>10796</v>
      </c>
      <c r="HNZ1" s="4" t="s">
        <v>10797</v>
      </c>
      <c r="HOA1" s="4" t="s">
        <v>10798</v>
      </c>
      <c r="HOB1" s="4" t="s">
        <v>10799</v>
      </c>
      <c r="HOC1" s="4" t="s">
        <v>10800</v>
      </c>
      <c r="HOD1" s="4" t="s">
        <v>10801</v>
      </c>
      <c r="HOE1" s="4" t="s">
        <v>10802</v>
      </c>
      <c r="HOF1" s="4" t="s">
        <v>10803</v>
      </c>
      <c r="HOG1" s="4" t="s">
        <v>10804</v>
      </c>
      <c r="HOH1" s="4" t="s">
        <v>10805</v>
      </c>
      <c r="HOI1" s="4" t="s">
        <v>10806</v>
      </c>
      <c r="HOJ1" s="4" t="s">
        <v>10807</v>
      </c>
      <c r="HOK1" s="4" t="s">
        <v>10808</v>
      </c>
      <c r="HOL1" s="4" t="s">
        <v>10809</v>
      </c>
      <c r="HOM1" s="4" t="s">
        <v>10810</v>
      </c>
      <c r="HON1" s="4" t="s">
        <v>10811</v>
      </c>
      <c r="HOO1" s="4" t="s">
        <v>10812</v>
      </c>
      <c r="HOP1" s="4" t="s">
        <v>10813</v>
      </c>
      <c r="HOQ1" s="4" t="s">
        <v>10814</v>
      </c>
      <c r="HOR1" s="4" t="s">
        <v>10815</v>
      </c>
      <c r="HOS1" s="4" t="s">
        <v>10816</v>
      </c>
      <c r="HOT1" s="4" t="s">
        <v>10817</v>
      </c>
      <c r="HOU1" s="4" t="s">
        <v>10818</v>
      </c>
      <c r="HOV1" s="4" t="s">
        <v>10819</v>
      </c>
      <c r="HOW1" s="4" t="s">
        <v>10820</v>
      </c>
      <c r="HOX1" s="4" t="s">
        <v>10821</v>
      </c>
      <c r="HOY1" s="4" t="s">
        <v>10822</v>
      </c>
      <c r="HOZ1" s="4" t="s">
        <v>10823</v>
      </c>
      <c r="HPA1" s="4" t="s">
        <v>10824</v>
      </c>
      <c r="HPB1" s="4" t="s">
        <v>10825</v>
      </c>
      <c r="HPC1" s="4" t="s">
        <v>10826</v>
      </c>
      <c r="HPD1" s="4" t="s">
        <v>10827</v>
      </c>
      <c r="HPE1" s="4" t="s">
        <v>10828</v>
      </c>
      <c r="HPF1" s="4" t="s">
        <v>10829</v>
      </c>
      <c r="HPG1" s="4" t="s">
        <v>10830</v>
      </c>
      <c r="HPH1" s="4" t="s">
        <v>10831</v>
      </c>
      <c r="HPI1" s="4" t="s">
        <v>10832</v>
      </c>
      <c r="HPJ1" s="4" t="s">
        <v>10833</v>
      </c>
      <c r="HPK1" s="4" t="s">
        <v>10834</v>
      </c>
      <c r="HPL1" s="4" t="s">
        <v>10835</v>
      </c>
      <c r="HPM1" s="4" t="s">
        <v>10836</v>
      </c>
      <c r="HPN1" s="4" t="s">
        <v>10837</v>
      </c>
      <c r="HPO1" s="4" t="s">
        <v>10838</v>
      </c>
      <c r="HPP1" s="4" t="s">
        <v>10839</v>
      </c>
      <c r="HPQ1" s="4" t="s">
        <v>10840</v>
      </c>
      <c r="HPR1" s="4" t="s">
        <v>10841</v>
      </c>
      <c r="HPS1" s="4" t="s">
        <v>10842</v>
      </c>
      <c r="HPT1" s="4" t="s">
        <v>10843</v>
      </c>
      <c r="HPU1" s="4" t="s">
        <v>10844</v>
      </c>
      <c r="HPV1" s="4" t="s">
        <v>10845</v>
      </c>
      <c r="HPW1" s="4" t="s">
        <v>10846</v>
      </c>
      <c r="HPX1" s="4" t="s">
        <v>10847</v>
      </c>
      <c r="HPY1" s="4" t="s">
        <v>10848</v>
      </c>
      <c r="HPZ1" s="4" t="s">
        <v>10849</v>
      </c>
      <c r="HQA1" s="4" t="s">
        <v>10850</v>
      </c>
      <c r="HQB1" s="4" t="s">
        <v>10851</v>
      </c>
      <c r="HQC1" s="4" t="s">
        <v>10852</v>
      </c>
      <c r="HQD1" s="4" t="s">
        <v>10853</v>
      </c>
      <c r="HQE1" s="4" t="s">
        <v>10854</v>
      </c>
      <c r="HQF1" s="4" t="s">
        <v>10855</v>
      </c>
      <c r="HQG1" s="4" t="s">
        <v>10856</v>
      </c>
      <c r="HQH1" s="4" t="s">
        <v>10857</v>
      </c>
      <c r="HQI1" s="4" t="s">
        <v>10858</v>
      </c>
      <c r="HQJ1" s="4" t="s">
        <v>10859</v>
      </c>
      <c r="HQK1" s="4" t="s">
        <v>10860</v>
      </c>
      <c r="HQL1" s="4" t="s">
        <v>10861</v>
      </c>
      <c r="HQM1" s="4" t="s">
        <v>10862</v>
      </c>
      <c r="HQN1" s="4" t="s">
        <v>10863</v>
      </c>
      <c r="HQO1" s="4" t="s">
        <v>10864</v>
      </c>
      <c r="HQP1" s="4" t="s">
        <v>10865</v>
      </c>
      <c r="HQQ1" s="4" t="s">
        <v>10866</v>
      </c>
      <c r="HQR1" s="4" t="s">
        <v>10867</v>
      </c>
      <c r="HQS1" s="4" t="s">
        <v>10868</v>
      </c>
      <c r="HQT1" s="4" t="s">
        <v>10869</v>
      </c>
      <c r="HQU1" s="4" t="s">
        <v>10870</v>
      </c>
      <c r="HQV1" s="4" t="s">
        <v>10871</v>
      </c>
      <c r="HQW1" s="4" t="s">
        <v>10872</v>
      </c>
      <c r="HQX1" s="4" t="s">
        <v>10873</v>
      </c>
      <c r="HQY1" s="4" t="s">
        <v>10874</v>
      </c>
      <c r="HQZ1" s="4" t="s">
        <v>10875</v>
      </c>
      <c r="HRA1" s="4" t="s">
        <v>10876</v>
      </c>
      <c r="HRB1" s="4" t="s">
        <v>10877</v>
      </c>
      <c r="HRC1" s="4" t="s">
        <v>10878</v>
      </c>
      <c r="HRD1" s="4" t="s">
        <v>10879</v>
      </c>
      <c r="HRE1" s="4" t="s">
        <v>10880</v>
      </c>
      <c r="HRF1" s="4" t="s">
        <v>10881</v>
      </c>
      <c r="HRG1" s="4" t="s">
        <v>10882</v>
      </c>
      <c r="HRH1" s="4" t="s">
        <v>10883</v>
      </c>
      <c r="HRI1" s="4" t="s">
        <v>10884</v>
      </c>
      <c r="HRJ1" s="4" t="s">
        <v>10885</v>
      </c>
      <c r="HRK1" s="4" t="s">
        <v>10886</v>
      </c>
      <c r="HRL1" s="4" t="s">
        <v>10887</v>
      </c>
      <c r="HRM1" s="4" t="s">
        <v>10888</v>
      </c>
      <c r="HRN1" s="4" t="s">
        <v>10889</v>
      </c>
      <c r="HRO1" s="4" t="s">
        <v>10890</v>
      </c>
      <c r="HRP1" s="4" t="s">
        <v>10891</v>
      </c>
      <c r="HRQ1" s="4" t="s">
        <v>10892</v>
      </c>
      <c r="HRR1" s="4" t="s">
        <v>10893</v>
      </c>
      <c r="HRS1" s="4" t="s">
        <v>10894</v>
      </c>
      <c r="HRT1" s="4" t="s">
        <v>10895</v>
      </c>
      <c r="HRU1" s="4" t="s">
        <v>10896</v>
      </c>
      <c r="HRV1" s="4" t="s">
        <v>10897</v>
      </c>
      <c r="HRW1" s="4" t="s">
        <v>10898</v>
      </c>
      <c r="HRX1" s="4" t="s">
        <v>10899</v>
      </c>
      <c r="HRY1" s="4" t="s">
        <v>10900</v>
      </c>
      <c r="HRZ1" s="4" t="s">
        <v>10901</v>
      </c>
      <c r="HSA1" s="4" t="s">
        <v>10902</v>
      </c>
      <c r="HSB1" s="4" t="s">
        <v>10903</v>
      </c>
      <c r="HSC1" s="4" t="s">
        <v>10904</v>
      </c>
      <c r="HSD1" s="4" t="s">
        <v>10905</v>
      </c>
      <c r="HSE1" s="4" t="s">
        <v>10906</v>
      </c>
      <c r="HSF1" s="4" t="s">
        <v>10907</v>
      </c>
      <c r="HSG1" s="4" t="s">
        <v>10908</v>
      </c>
      <c r="HSH1" s="4" t="s">
        <v>10909</v>
      </c>
      <c r="HSI1" s="4" t="s">
        <v>10910</v>
      </c>
      <c r="HSJ1" s="4" t="s">
        <v>10911</v>
      </c>
      <c r="HSK1" s="4" t="s">
        <v>10912</v>
      </c>
      <c r="HSL1" s="4" t="s">
        <v>10913</v>
      </c>
      <c r="HSM1" s="4" t="s">
        <v>10914</v>
      </c>
      <c r="HSN1" s="4" t="s">
        <v>10915</v>
      </c>
      <c r="HSO1" s="4" t="s">
        <v>10916</v>
      </c>
      <c r="HSP1" s="4" t="s">
        <v>10917</v>
      </c>
      <c r="HSQ1" s="4" t="s">
        <v>10918</v>
      </c>
      <c r="HSR1" s="4" t="s">
        <v>10919</v>
      </c>
      <c r="HSS1" s="4" t="s">
        <v>10920</v>
      </c>
      <c r="HST1" s="4" t="s">
        <v>10921</v>
      </c>
      <c r="HSU1" s="4" t="s">
        <v>10922</v>
      </c>
      <c r="HSV1" s="4" t="s">
        <v>10923</v>
      </c>
      <c r="HSW1" s="4" t="s">
        <v>10924</v>
      </c>
      <c r="HSX1" s="4" t="s">
        <v>10925</v>
      </c>
      <c r="HSY1" s="4" t="s">
        <v>10926</v>
      </c>
      <c r="HSZ1" s="4" t="s">
        <v>10927</v>
      </c>
      <c r="HTA1" s="4" t="s">
        <v>10928</v>
      </c>
      <c r="HTB1" s="4" t="s">
        <v>10929</v>
      </c>
      <c r="HTC1" s="4" t="s">
        <v>10930</v>
      </c>
      <c r="HTD1" s="4" t="s">
        <v>10931</v>
      </c>
      <c r="HTE1" s="4" t="s">
        <v>10932</v>
      </c>
      <c r="HTF1" s="4" t="s">
        <v>10933</v>
      </c>
      <c r="HTG1" s="4" t="s">
        <v>10934</v>
      </c>
      <c r="HTH1" s="4" t="s">
        <v>10935</v>
      </c>
      <c r="HTI1" s="4" t="s">
        <v>10936</v>
      </c>
      <c r="HTJ1" s="4" t="s">
        <v>10937</v>
      </c>
      <c r="HTK1" s="4" t="s">
        <v>10938</v>
      </c>
      <c r="HTL1" s="4" t="s">
        <v>10939</v>
      </c>
      <c r="HTM1" s="4" t="s">
        <v>10940</v>
      </c>
      <c r="HTN1" s="4" t="s">
        <v>10941</v>
      </c>
      <c r="HTO1" s="4" t="s">
        <v>10942</v>
      </c>
      <c r="HTP1" s="4" t="s">
        <v>10943</v>
      </c>
      <c r="HTQ1" s="4" t="s">
        <v>10944</v>
      </c>
      <c r="HTR1" s="4" t="s">
        <v>10945</v>
      </c>
      <c r="HTS1" s="4" t="s">
        <v>10946</v>
      </c>
      <c r="HTT1" s="4" t="s">
        <v>10947</v>
      </c>
      <c r="HTU1" s="4" t="s">
        <v>10948</v>
      </c>
      <c r="HTV1" s="4" t="s">
        <v>10949</v>
      </c>
      <c r="HTW1" s="4" t="s">
        <v>10950</v>
      </c>
      <c r="HTX1" s="4" t="s">
        <v>10951</v>
      </c>
      <c r="HTY1" s="4" t="s">
        <v>10952</v>
      </c>
      <c r="HTZ1" s="4" t="s">
        <v>10953</v>
      </c>
      <c r="HUA1" s="4" t="s">
        <v>10954</v>
      </c>
      <c r="HUB1" s="4" t="s">
        <v>10955</v>
      </c>
      <c r="HUC1" s="4" t="s">
        <v>10956</v>
      </c>
      <c r="HUD1" s="4" t="s">
        <v>10957</v>
      </c>
      <c r="HUE1" s="4" t="s">
        <v>10958</v>
      </c>
      <c r="HUF1" s="4" t="s">
        <v>10959</v>
      </c>
      <c r="HUG1" s="4" t="s">
        <v>10960</v>
      </c>
      <c r="HUH1" s="4" t="s">
        <v>10961</v>
      </c>
      <c r="HUI1" s="4" t="s">
        <v>10962</v>
      </c>
      <c r="HUJ1" s="4" t="s">
        <v>10963</v>
      </c>
      <c r="HUK1" s="4" t="s">
        <v>10964</v>
      </c>
      <c r="HUL1" s="4" t="s">
        <v>10965</v>
      </c>
      <c r="HUM1" s="4" t="s">
        <v>10966</v>
      </c>
      <c r="HUN1" s="4" t="s">
        <v>10967</v>
      </c>
      <c r="HUO1" s="4" t="s">
        <v>10968</v>
      </c>
      <c r="HUP1" s="4" t="s">
        <v>10969</v>
      </c>
      <c r="HUQ1" s="4" t="s">
        <v>10970</v>
      </c>
      <c r="HUR1" s="4" t="s">
        <v>10971</v>
      </c>
      <c r="HUS1" s="4" t="s">
        <v>10972</v>
      </c>
      <c r="HUT1" s="4" t="s">
        <v>10973</v>
      </c>
      <c r="HUU1" s="4" t="s">
        <v>10974</v>
      </c>
      <c r="HUV1" s="4" t="s">
        <v>10975</v>
      </c>
      <c r="HUW1" s="4" t="s">
        <v>10976</v>
      </c>
      <c r="HUX1" s="4" t="s">
        <v>10977</v>
      </c>
      <c r="HUY1" s="4" t="s">
        <v>10978</v>
      </c>
      <c r="HUZ1" s="4" t="s">
        <v>10979</v>
      </c>
      <c r="HVA1" s="4" t="s">
        <v>10980</v>
      </c>
      <c r="HVB1" s="4" t="s">
        <v>10981</v>
      </c>
      <c r="HVC1" s="4" t="s">
        <v>10982</v>
      </c>
      <c r="HVD1" s="4" t="s">
        <v>10983</v>
      </c>
      <c r="HVE1" s="4" t="s">
        <v>10984</v>
      </c>
      <c r="HVF1" s="4" t="s">
        <v>10985</v>
      </c>
      <c r="HVG1" s="4" t="s">
        <v>10986</v>
      </c>
      <c r="HVH1" s="4" t="s">
        <v>10987</v>
      </c>
      <c r="HVI1" s="4" t="s">
        <v>10988</v>
      </c>
      <c r="HVJ1" s="4" t="s">
        <v>10989</v>
      </c>
      <c r="HVK1" s="4" t="s">
        <v>10990</v>
      </c>
      <c r="HVL1" s="4" t="s">
        <v>10991</v>
      </c>
      <c r="HVM1" s="4" t="s">
        <v>10992</v>
      </c>
      <c r="HVN1" s="4" t="s">
        <v>10993</v>
      </c>
      <c r="HVO1" s="4" t="s">
        <v>10994</v>
      </c>
      <c r="HVP1" s="4" t="s">
        <v>10995</v>
      </c>
      <c r="HVQ1" s="4" t="s">
        <v>10996</v>
      </c>
      <c r="HVR1" s="4" t="s">
        <v>10997</v>
      </c>
      <c r="HVS1" s="4" t="s">
        <v>10998</v>
      </c>
      <c r="HVT1" s="4" t="s">
        <v>10999</v>
      </c>
      <c r="HVU1" s="4" t="s">
        <v>11000</v>
      </c>
      <c r="HVV1" s="4" t="s">
        <v>11001</v>
      </c>
      <c r="HVW1" s="4" t="s">
        <v>11002</v>
      </c>
      <c r="HVX1" s="4" t="s">
        <v>11003</v>
      </c>
      <c r="HVY1" s="4" t="s">
        <v>11004</v>
      </c>
      <c r="HVZ1" s="4" t="s">
        <v>11005</v>
      </c>
      <c r="HWA1" s="4" t="s">
        <v>11006</v>
      </c>
      <c r="HWB1" s="4" t="s">
        <v>11007</v>
      </c>
      <c r="HWC1" s="4" t="s">
        <v>11008</v>
      </c>
      <c r="HWD1" s="4" t="s">
        <v>11009</v>
      </c>
      <c r="HWE1" s="4" t="s">
        <v>11010</v>
      </c>
      <c r="HWF1" s="4" t="s">
        <v>11011</v>
      </c>
      <c r="HWG1" s="4" t="s">
        <v>11012</v>
      </c>
      <c r="HWH1" s="4" t="s">
        <v>11013</v>
      </c>
      <c r="HWI1" s="4" t="s">
        <v>11014</v>
      </c>
      <c r="HWJ1" s="4" t="s">
        <v>11015</v>
      </c>
      <c r="HWK1" s="4" t="s">
        <v>11016</v>
      </c>
      <c r="HWL1" s="4" t="s">
        <v>11017</v>
      </c>
      <c r="HWM1" s="4" t="s">
        <v>11018</v>
      </c>
      <c r="HWN1" s="4" t="s">
        <v>11019</v>
      </c>
      <c r="HWO1" s="4" t="s">
        <v>11020</v>
      </c>
      <c r="HWP1" s="4" t="s">
        <v>11021</v>
      </c>
      <c r="HWQ1" s="4" t="s">
        <v>11022</v>
      </c>
      <c r="HWR1" s="4" t="s">
        <v>11023</v>
      </c>
      <c r="HWS1" s="4" t="s">
        <v>11024</v>
      </c>
      <c r="HWT1" s="4" t="s">
        <v>11025</v>
      </c>
      <c r="HWU1" s="4" t="s">
        <v>11026</v>
      </c>
      <c r="HWV1" s="4" t="s">
        <v>11027</v>
      </c>
      <c r="HWW1" s="4" t="s">
        <v>11028</v>
      </c>
      <c r="HWX1" s="4" t="s">
        <v>11029</v>
      </c>
      <c r="HWY1" s="4" t="s">
        <v>11030</v>
      </c>
      <c r="HWZ1" s="4" t="s">
        <v>11031</v>
      </c>
      <c r="HXA1" s="4" t="s">
        <v>11032</v>
      </c>
      <c r="HXB1" s="4" t="s">
        <v>11033</v>
      </c>
      <c r="HXC1" s="4" t="s">
        <v>11034</v>
      </c>
      <c r="HXD1" s="4" t="s">
        <v>11035</v>
      </c>
      <c r="HXE1" s="4" t="s">
        <v>11036</v>
      </c>
      <c r="HXF1" s="4" t="s">
        <v>11037</v>
      </c>
      <c r="HXG1" s="4" t="s">
        <v>11038</v>
      </c>
      <c r="HXH1" s="4" t="s">
        <v>11039</v>
      </c>
      <c r="HXI1" s="4" t="s">
        <v>11040</v>
      </c>
      <c r="HXJ1" s="4" t="s">
        <v>11041</v>
      </c>
      <c r="HXK1" s="4" t="s">
        <v>11042</v>
      </c>
      <c r="HXL1" s="4" t="s">
        <v>11043</v>
      </c>
      <c r="HXM1" s="4" t="s">
        <v>11044</v>
      </c>
      <c r="HXN1" s="4" t="s">
        <v>11045</v>
      </c>
      <c r="HXO1" s="4" t="s">
        <v>11046</v>
      </c>
      <c r="HXP1" s="4" t="s">
        <v>11047</v>
      </c>
      <c r="HXQ1" s="4" t="s">
        <v>11048</v>
      </c>
      <c r="HXR1" s="4" t="s">
        <v>11049</v>
      </c>
      <c r="HXS1" s="4" t="s">
        <v>11050</v>
      </c>
      <c r="HXT1" s="4" t="s">
        <v>11051</v>
      </c>
      <c r="HXU1" s="4" t="s">
        <v>11052</v>
      </c>
      <c r="HXV1" s="4" t="s">
        <v>11053</v>
      </c>
      <c r="HXW1" s="4" t="s">
        <v>11054</v>
      </c>
      <c r="HXX1" s="4" t="s">
        <v>11055</v>
      </c>
      <c r="HXY1" s="4" t="s">
        <v>11056</v>
      </c>
      <c r="HXZ1" s="4" t="s">
        <v>11057</v>
      </c>
      <c r="HYA1" s="4" t="s">
        <v>11058</v>
      </c>
      <c r="HYB1" s="4" t="s">
        <v>11059</v>
      </c>
      <c r="HYC1" s="4" t="s">
        <v>11060</v>
      </c>
      <c r="HYD1" s="4" t="s">
        <v>11061</v>
      </c>
      <c r="HYE1" s="4" t="s">
        <v>11062</v>
      </c>
      <c r="HYF1" s="4" t="s">
        <v>11063</v>
      </c>
      <c r="HYG1" s="4" t="s">
        <v>11064</v>
      </c>
      <c r="HYH1" s="4" t="s">
        <v>11065</v>
      </c>
      <c r="HYI1" s="4" t="s">
        <v>11066</v>
      </c>
      <c r="HYJ1" s="4" t="s">
        <v>11067</v>
      </c>
      <c r="HYK1" s="4" t="s">
        <v>11068</v>
      </c>
      <c r="HYL1" s="4" t="s">
        <v>11069</v>
      </c>
      <c r="HYM1" s="4" t="s">
        <v>11070</v>
      </c>
      <c r="HYN1" s="4" t="s">
        <v>11071</v>
      </c>
      <c r="HYO1" s="4" t="s">
        <v>11072</v>
      </c>
      <c r="HYP1" s="4" t="s">
        <v>11073</v>
      </c>
      <c r="HYQ1" s="4" t="s">
        <v>11074</v>
      </c>
      <c r="HYR1" s="4" t="s">
        <v>11075</v>
      </c>
      <c r="HYS1" s="4" t="s">
        <v>11076</v>
      </c>
      <c r="HYT1" s="4" t="s">
        <v>11077</v>
      </c>
      <c r="HYU1" s="4" t="s">
        <v>11078</v>
      </c>
      <c r="HYV1" s="4" t="s">
        <v>11079</v>
      </c>
      <c r="HYW1" s="4" t="s">
        <v>11080</v>
      </c>
      <c r="HYX1" s="4" t="s">
        <v>11081</v>
      </c>
      <c r="HYY1" s="4" t="s">
        <v>11082</v>
      </c>
      <c r="HYZ1" s="4" t="s">
        <v>11083</v>
      </c>
      <c r="HZA1" s="4" t="s">
        <v>11084</v>
      </c>
      <c r="HZB1" s="4" t="s">
        <v>11085</v>
      </c>
      <c r="HZC1" s="4" t="s">
        <v>11086</v>
      </c>
      <c r="HZD1" s="4" t="s">
        <v>11087</v>
      </c>
      <c r="HZE1" s="4" t="s">
        <v>11088</v>
      </c>
      <c r="HZF1" s="4" t="s">
        <v>11089</v>
      </c>
      <c r="HZG1" s="4" t="s">
        <v>11090</v>
      </c>
      <c r="HZH1" s="4" t="s">
        <v>11091</v>
      </c>
      <c r="HZI1" s="4" t="s">
        <v>11092</v>
      </c>
      <c r="HZJ1" s="4" t="s">
        <v>11093</v>
      </c>
      <c r="HZK1" s="4" t="s">
        <v>11094</v>
      </c>
      <c r="HZL1" s="4" t="s">
        <v>11095</v>
      </c>
      <c r="HZM1" s="4" t="s">
        <v>11096</v>
      </c>
      <c r="HZN1" s="4" t="s">
        <v>11097</v>
      </c>
      <c r="HZO1" s="4" t="s">
        <v>11098</v>
      </c>
      <c r="HZP1" s="4" t="s">
        <v>11099</v>
      </c>
      <c r="HZQ1" s="4" t="s">
        <v>11100</v>
      </c>
      <c r="HZR1" s="4" t="s">
        <v>11101</v>
      </c>
      <c r="HZS1" s="4" t="s">
        <v>11102</v>
      </c>
      <c r="HZT1" s="4" t="s">
        <v>11103</v>
      </c>
      <c r="HZU1" s="4" t="s">
        <v>11104</v>
      </c>
      <c r="HZV1" s="4" t="s">
        <v>11105</v>
      </c>
      <c r="HZW1" s="4" t="s">
        <v>11106</v>
      </c>
      <c r="HZX1" s="4" t="s">
        <v>11107</v>
      </c>
      <c r="HZY1" s="4" t="s">
        <v>11108</v>
      </c>
      <c r="HZZ1" s="4" t="s">
        <v>11109</v>
      </c>
      <c r="IAA1" s="4" t="s">
        <v>11110</v>
      </c>
      <c r="IAB1" s="4" t="s">
        <v>11111</v>
      </c>
      <c r="IAC1" s="4" t="s">
        <v>11112</v>
      </c>
      <c r="IAD1" s="4" t="s">
        <v>11113</v>
      </c>
      <c r="IAE1" s="4" t="s">
        <v>11114</v>
      </c>
      <c r="IAF1" s="4" t="s">
        <v>11115</v>
      </c>
      <c r="IAG1" s="4" t="s">
        <v>11116</v>
      </c>
      <c r="IAH1" s="4" t="s">
        <v>11117</v>
      </c>
      <c r="IAI1" s="4" t="s">
        <v>11118</v>
      </c>
      <c r="IAJ1" s="4" t="s">
        <v>11119</v>
      </c>
      <c r="IAK1" s="4" t="s">
        <v>11120</v>
      </c>
      <c r="IAL1" s="4" t="s">
        <v>11121</v>
      </c>
      <c r="IAM1" s="4" t="s">
        <v>11122</v>
      </c>
      <c r="IAN1" s="4" t="s">
        <v>11123</v>
      </c>
      <c r="IAO1" s="4" t="s">
        <v>11124</v>
      </c>
      <c r="IAP1" s="4" t="s">
        <v>11125</v>
      </c>
      <c r="IAQ1" s="4" t="s">
        <v>11126</v>
      </c>
      <c r="IAR1" s="4" t="s">
        <v>11127</v>
      </c>
      <c r="IAS1" s="4" t="s">
        <v>11128</v>
      </c>
      <c r="IAT1" s="4" t="s">
        <v>11129</v>
      </c>
      <c r="IAU1" s="4" t="s">
        <v>11130</v>
      </c>
      <c r="IAV1" s="4" t="s">
        <v>11131</v>
      </c>
      <c r="IAW1" s="4" t="s">
        <v>11132</v>
      </c>
      <c r="IAX1" s="4" t="s">
        <v>11133</v>
      </c>
      <c r="IAY1" s="4" t="s">
        <v>11134</v>
      </c>
      <c r="IAZ1" s="4" t="s">
        <v>11135</v>
      </c>
      <c r="IBA1" s="4" t="s">
        <v>11136</v>
      </c>
      <c r="IBB1" s="4" t="s">
        <v>11137</v>
      </c>
      <c r="IBC1" s="4" t="s">
        <v>11138</v>
      </c>
      <c r="IBD1" s="4" t="s">
        <v>11139</v>
      </c>
      <c r="IBE1" s="4" t="s">
        <v>11140</v>
      </c>
      <c r="IBF1" s="4" t="s">
        <v>11141</v>
      </c>
      <c r="IBG1" s="4" t="s">
        <v>11142</v>
      </c>
      <c r="IBH1" s="4" t="s">
        <v>11143</v>
      </c>
      <c r="IBI1" s="4" t="s">
        <v>11144</v>
      </c>
      <c r="IBJ1" s="4" t="s">
        <v>11145</v>
      </c>
      <c r="IBK1" s="4" t="s">
        <v>11146</v>
      </c>
      <c r="IBL1" s="4" t="s">
        <v>11147</v>
      </c>
      <c r="IBM1" s="4" t="s">
        <v>11148</v>
      </c>
      <c r="IBN1" s="4" t="s">
        <v>11149</v>
      </c>
      <c r="IBO1" s="4" t="s">
        <v>11150</v>
      </c>
      <c r="IBP1" s="4" t="s">
        <v>11151</v>
      </c>
      <c r="IBQ1" s="4" t="s">
        <v>11152</v>
      </c>
      <c r="IBR1" s="4" t="s">
        <v>11153</v>
      </c>
      <c r="IBS1" s="4" t="s">
        <v>11154</v>
      </c>
      <c r="IBT1" s="4" t="s">
        <v>11155</v>
      </c>
      <c r="IBU1" s="4" t="s">
        <v>11156</v>
      </c>
      <c r="IBV1" s="4" t="s">
        <v>11157</v>
      </c>
      <c r="IBW1" s="4" t="s">
        <v>11158</v>
      </c>
      <c r="IBX1" s="4" t="s">
        <v>11159</v>
      </c>
      <c r="IBY1" s="4" t="s">
        <v>11160</v>
      </c>
      <c r="IBZ1" s="4" t="s">
        <v>11161</v>
      </c>
      <c r="ICA1" s="4" t="s">
        <v>11162</v>
      </c>
      <c r="ICB1" s="4" t="s">
        <v>11163</v>
      </c>
      <c r="ICC1" s="4" t="s">
        <v>11164</v>
      </c>
      <c r="ICD1" s="4" t="s">
        <v>11165</v>
      </c>
      <c r="ICE1" s="4" t="s">
        <v>11166</v>
      </c>
      <c r="ICF1" s="4" t="s">
        <v>11167</v>
      </c>
      <c r="ICG1" s="4" t="s">
        <v>11168</v>
      </c>
      <c r="ICH1" s="4" t="s">
        <v>11169</v>
      </c>
      <c r="ICI1" s="4" t="s">
        <v>11170</v>
      </c>
      <c r="ICJ1" s="4" t="s">
        <v>11171</v>
      </c>
      <c r="ICK1" s="4" t="s">
        <v>11172</v>
      </c>
      <c r="ICL1" s="4" t="s">
        <v>11173</v>
      </c>
      <c r="ICM1" s="4" t="s">
        <v>11174</v>
      </c>
      <c r="ICN1" s="4" t="s">
        <v>11175</v>
      </c>
      <c r="ICO1" s="4" t="s">
        <v>11176</v>
      </c>
      <c r="ICP1" s="4" t="s">
        <v>11177</v>
      </c>
      <c r="ICQ1" s="4" t="s">
        <v>11178</v>
      </c>
      <c r="ICR1" s="4" t="s">
        <v>11179</v>
      </c>
      <c r="ICS1" s="4" t="s">
        <v>11180</v>
      </c>
      <c r="ICT1" s="4" t="s">
        <v>11181</v>
      </c>
      <c r="ICU1" s="4" t="s">
        <v>11182</v>
      </c>
      <c r="ICV1" s="4" t="s">
        <v>11183</v>
      </c>
      <c r="ICW1" s="4" t="s">
        <v>11184</v>
      </c>
      <c r="ICX1" s="4" t="s">
        <v>11185</v>
      </c>
      <c r="ICY1" s="4" t="s">
        <v>11186</v>
      </c>
      <c r="ICZ1" s="4" t="s">
        <v>11187</v>
      </c>
      <c r="IDA1" s="4" t="s">
        <v>11188</v>
      </c>
      <c r="IDB1" s="4" t="s">
        <v>11189</v>
      </c>
      <c r="IDC1" s="4" t="s">
        <v>11190</v>
      </c>
      <c r="IDD1" s="4" t="s">
        <v>11191</v>
      </c>
      <c r="IDE1" s="4" t="s">
        <v>11192</v>
      </c>
      <c r="IDF1" s="4" t="s">
        <v>11193</v>
      </c>
      <c r="IDG1" s="4" t="s">
        <v>11194</v>
      </c>
      <c r="IDH1" s="4" t="s">
        <v>11195</v>
      </c>
      <c r="IDI1" s="4" t="s">
        <v>11196</v>
      </c>
      <c r="IDJ1" s="4" t="s">
        <v>11197</v>
      </c>
      <c r="IDK1" s="4" t="s">
        <v>11198</v>
      </c>
      <c r="IDL1" s="4" t="s">
        <v>11199</v>
      </c>
      <c r="IDM1" s="4" t="s">
        <v>11200</v>
      </c>
      <c r="IDN1" s="4" t="s">
        <v>11201</v>
      </c>
      <c r="IDO1" s="4" t="s">
        <v>11202</v>
      </c>
      <c r="IDP1" s="4" t="s">
        <v>11203</v>
      </c>
      <c r="IDQ1" s="4" t="s">
        <v>11204</v>
      </c>
      <c r="IDR1" s="4" t="s">
        <v>11205</v>
      </c>
      <c r="IDS1" s="4" t="s">
        <v>11206</v>
      </c>
      <c r="IDT1" s="4" t="s">
        <v>11207</v>
      </c>
      <c r="IDU1" s="4" t="s">
        <v>11208</v>
      </c>
      <c r="IDV1" s="4" t="s">
        <v>11209</v>
      </c>
      <c r="IDW1" s="4" t="s">
        <v>11210</v>
      </c>
      <c r="IDX1" s="4" t="s">
        <v>11211</v>
      </c>
      <c r="IDY1" s="4" t="s">
        <v>11212</v>
      </c>
      <c r="IDZ1" s="4" t="s">
        <v>11213</v>
      </c>
      <c r="IEA1" s="4" t="s">
        <v>11214</v>
      </c>
      <c r="IEB1" s="4" t="s">
        <v>11215</v>
      </c>
      <c r="IEC1" s="4" t="s">
        <v>11216</v>
      </c>
      <c r="IED1" s="4" t="s">
        <v>11217</v>
      </c>
      <c r="IEE1" s="4" t="s">
        <v>11218</v>
      </c>
      <c r="IEF1" s="4" t="s">
        <v>11219</v>
      </c>
      <c r="IEG1" s="4" t="s">
        <v>11220</v>
      </c>
      <c r="IEH1" s="4" t="s">
        <v>11221</v>
      </c>
      <c r="IEI1" s="4" t="s">
        <v>11222</v>
      </c>
      <c r="IEJ1" s="4" t="s">
        <v>11223</v>
      </c>
      <c r="IEK1" s="4" t="s">
        <v>11224</v>
      </c>
      <c r="IEL1" s="4" t="s">
        <v>11225</v>
      </c>
      <c r="IEM1" s="4" t="s">
        <v>11226</v>
      </c>
      <c r="IEN1" s="4" t="s">
        <v>11227</v>
      </c>
      <c r="IEO1" s="4" t="s">
        <v>11228</v>
      </c>
      <c r="IEP1" s="4" t="s">
        <v>11229</v>
      </c>
      <c r="IEQ1" s="4" t="s">
        <v>11230</v>
      </c>
      <c r="IER1" s="4" t="s">
        <v>11231</v>
      </c>
      <c r="IES1" s="4" t="s">
        <v>11232</v>
      </c>
      <c r="IET1" s="4" t="s">
        <v>11233</v>
      </c>
      <c r="IEU1" s="4" t="s">
        <v>11234</v>
      </c>
      <c r="IEV1" s="4" t="s">
        <v>11235</v>
      </c>
      <c r="IEW1" s="4" t="s">
        <v>11236</v>
      </c>
      <c r="IEX1" s="4" t="s">
        <v>11237</v>
      </c>
      <c r="IEY1" s="4" t="s">
        <v>11238</v>
      </c>
      <c r="IEZ1" s="4" t="s">
        <v>11239</v>
      </c>
      <c r="IFA1" s="4" t="s">
        <v>11240</v>
      </c>
      <c r="IFB1" s="4" t="s">
        <v>11241</v>
      </c>
      <c r="IFC1" s="4" t="s">
        <v>11242</v>
      </c>
      <c r="IFD1" s="4" t="s">
        <v>11243</v>
      </c>
      <c r="IFE1" s="4" t="s">
        <v>11244</v>
      </c>
      <c r="IFF1" s="4" t="s">
        <v>11245</v>
      </c>
      <c r="IFG1" s="4" t="s">
        <v>11246</v>
      </c>
      <c r="IFH1" s="4" t="s">
        <v>11247</v>
      </c>
      <c r="IFI1" s="4" t="s">
        <v>11248</v>
      </c>
      <c r="IFJ1" s="4" t="s">
        <v>11249</v>
      </c>
      <c r="IFK1" s="4" t="s">
        <v>11250</v>
      </c>
      <c r="IFL1" s="4" t="s">
        <v>11251</v>
      </c>
      <c r="IFM1" s="4" t="s">
        <v>11252</v>
      </c>
      <c r="IFN1" s="4" t="s">
        <v>11253</v>
      </c>
      <c r="IFO1" s="4" t="s">
        <v>11254</v>
      </c>
      <c r="IFP1" s="4" t="s">
        <v>11255</v>
      </c>
      <c r="IFQ1" s="4" t="s">
        <v>11256</v>
      </c>
      <c r="IFR1" s="4" t="s">
        <v>11257</v>
      </c>
      <c r="IFS1" s="4" t="s">
        <v>11258</v>
      </c>
      <c r="IFT1" s="4" t="s">
        <v>11259</v>
      </c>
      <c r="IFU1" s="4" t="s">
        <v>11260</v>
      </c>
      <c r="IFV1" s="4" t="s">
        <v>11261</v>
      </c>
      <c r="IFW1" s="4" t="s">
        <v>11262</v>
      </c>
      <c r="IFX1" s="4" t="s">
        <v>11263</v>
      </c>
      <c r="IFY1" s="4" t="s">
        <v>11264</v>
      </c>
      <c r="IFZ1" s="4" t="s">
        <v>11265</v>
      </c>
      <c r="IGA1" s="4" t="s">
        <v>11266</v>
      </c>
      <c r="IGB1" s="4" t="s">
        <v>11267</v>
      </c>
      <c r="IGC1" s="4" t="s">
        <v>11268</v>
      </c>
      <c r="IGD1" s="4" t="s">
        <v>11269</v>
      </c>
      <c r="IGE1" s="4" t="s">
        <v>11270</v>
      </c>
      <c r="IGF1" s="4" t="s">
        <v>11271</v>
      </c>
      <c r="IGG1" s="4" t="s">
        <v>11272</v>
      </c>
      <c r="IGH1" s="4" t="s">
        <v>11273</v>
      </c>
      <c r="IGI1" s="4" t="s">
        <v>11274</v>
      </c>
      <c r="IGJ1" s="4" t="s">
        <v>11275</v>
      </c>
      <c r="IGK1" s="4" t="s">
        <v>11276</v>
      </c>
      <c r="IGL1" s="4" t="s">
        <v>11277</v>
      </c>
      <c r="IGM1" s="4" t="s">
        <v>11278</v>
      </c>
      <c r="IGN1" s="4" t="s">
        <v>11279</v>
      </c>
      <c r="IGO1" s="4" t="s">
        <v>11280</v>
      </c>
      <c r="IGP1" s="4" t="s">
        <v>11281</v>
      </c>
      <c r="IGQ1" s="4" t="s">
        <v>11282</v>
      </c>
      <c r="IGR1" s="4" t="s">
        <v>11283</v>
      </c>
      <c r="IGS1" s="4" t="s">
        <v>11284</v>
      </c>
      <c r="IGT1" s="4" t="s">
        <v>11285</v>
      </c>
      <c r="IGU1" s="4" t="s">
        <v>11286</v>
      </c>
      <c r="IGV1" s="4" t="s">
        <v>11287</v>
      </c>
      <c r="IGW1" s="4" t="s">
        <v>11288</v>
      </c>
      <c r="IGX1" s="4" t="s">
        <v>11289</v>
      </c>
      <c r="IGY1" s="4" t="s">
        <v>11290</v>
      </c>
      <c r="IGZ1" s="4" t="s">
        <v>11291</v>
      </c>
      <c r="IHA1" s="4" t="s">
        <v>11292</v>
      </c>
      <c r="IHB1" s="4" t="s">
        <v>11293</v>
      </c>
      <c r="IHC1" s="4" t="s">
        <v>11294</v>
      </c>
      <c r="IHD1" s="4" t="s">
        <v>11295</v>
      </c>
      <c r="IHE1" s="4" t="s">
        <v>11296</v>
      </c>
      <c r="IHF1" s="4" t="s">
        <v>11297</v>
      </c>
      <c r="IHG1" s="4" t="s">
        <v>11298</v>
      </c>
      <c r="IHH1" s="4" t="s">
        <v>11299</v>
      </c>
      <c r="IHI1" s="4" t="s">
        <v>11300</v>
      </c>
      <c r="IHJ1" s="4" t="s">
        <v>11301</v>
      </c>
      <c r="IHK1" s="4" t="s">
        <v>11302</v>
      </c>
      <c r="IHL1" s="4" t="s">
        <v>11303</v>
      </c>
      <c r="IHM1" s="4" t="s">
        <v>11304</v>
      </c>
      <c r="IHN1" s="4" t="s">
        <v>11305</v>
      </c>
      <c r="IHO1" s="4" t="s">
        <v>11306</v>
      </c>
      <c r="IHP1" s="4" t="s">
        <v>11307</v>
      </c>
      <c r="IHQ1" s="4" t="s">
        <v>11308</v>
      </c>
      <c r="IHR1" s="4" t="s">
        <v>11309</v>
      </c>
      <c r="IHS1" s="4" t="s">
        <v>11310</v>
      </c>
      <c r="IHT1" s="4" t="s">
        <v>11311</v>
      </c>
      <c r="IHU1" s="4" t="s">
        <v>11312</v>
      </c>
      <c r="IHV1" s="4" t="s">
        <v>11313</v>
      </c>
      <c r="IHW1" s="4" t="s">
        <v>11314</v>
      </c>
      <c r="IHX1" s="4" t="s">
        <v>11315</v>
      </c>
      <c r="IHY1" s="4" t="s">
        <v>11316</v>
      </c>
      <c r="IHZ1" s="4" t="s">
        <v>11317</v>
      </c>
      <c r="IIA1" s="4" t="s">
        <v>11318</v>
      </c>
      <c r="IIB1" s="4" t="s">
        <v>11319</v>
      </c>
      <c r="IIC1" s="4" t="s">
        <v>11320</v>
      </c>
      <c r="IID1" s="4" t="s">
        <v>11321</v>
      </c>
      <c r="IIE1" s="4" t="s">
        <v>11322</v>
      </c>
      <c r="IIF1" s="4" t="s">
        <v>11323</v>
      </c>
      <c r="IIG1" s="4" t="s">
        <v>11324</v>
      </c>
      <c r="IIH1" s="4" t="s">
        <v>11325</v>
      </c>
      <c r="III1" s="4" t="s">
        <v>11326</v>
      </c>
      <c r="IIJ1" s="4" t="s">
        <v>11327</v>
      </c>
      <c r="IIK1" s="4" t="s">
        <v>11328</v>
      </c>
      <c r="IIL1" s="4" t="s">
        <v>11329</v>
      </c>
      <c r="IIM1" s="4" t="s">
        <v>11330</v>
      </c>
      <c r="IIN1" s="4" t="s">
        <v>11331</v>
      </c>
      <c r="IIO1" s="4" t="s">
        <v>11332</v>
      </c>
      <c r="IIP1" s="4" t="s">
        <v>11333</v>
      </c>
      <c r="IIQ1" s="4" t="s">
        <v>11334</v>
      </c>
      <c r="IIR1" s="4" t="s">
        <v>11335</v>
      </c>
      <c r="IIS1" s="4" t="s">
        <v>11336</v>
      </c>
      <c r="IIT1" s="4" t="s">
        <v>11337</v>
      </c>
      <c r="IIU1" s="4" t="s">
        <v>11338</v>
      </c>
      <c r="IIV1" s="4" t="s">
        <v>11339</v>
      </c>
      <c r="IIW1" s="4" t="s">
        <v>11340</v>
      </c>
      <c r="IIX1" s="4" t="s">
        <v>11341</v>
      </c>
      <c r="IIY1" s="4" t="s">
        <v>11342</v>
      </c>
      <c r="IIZ1" s="4" t="s">
        <v>11343</v>
      </c>
      <c r="IJA1" s="4" t="s">
        <v>11344</v>
      </c>
      <c r="IJB1" s="4" t="s">
        <v>11345</v>
      </c>
      <c r="IJC1" s="4" t="s">
        <v>11346</v>
      </c>
      <c r="IJD1" s="4" t="s">
        <v>11347</v>
      </c>
      <c r="IJE1" s="4" t="s">
        <v>11348</v>
      </c>
      <c r="IJF1" s="4" t="s">
        <v>11349</v>
      </c>
      <c r="IJG1" s="4" t="s">
        <v>11350</v>
      </c>
      <c r="IJH1" s="4" t="s">
        <v>11351</v>
      </c>
      <c r="IJI1" s="4" t="s">
        <v>11352</v>
      </c>
      <c r="IJJ1" s="4" t="s">
        <v>11353</v>
      </c>
      <c r="IJK1" s="4" t="s">
        <v>11354</v>
      </c>
      <c r="IJL1" s="4" t="s">
        <v>11355</v>
      </c>
      <c r="IJM1" s="4" t="s">
        <v>11356</v>
      </c>
      <c r="IJN1" s="4" t="s">
        <v>11357</v>
      </c>
      <c r="IJO1" s="4" t="s">
        <v>11358</v>
      </c>
      <c r="IJP1" s="4" t="s">
        <v>11359</v>
      </c>
      <c r="IJQ1" s="4" t="s">
        <v>11360</v>
      </c>
      <c r="IJR1" s="4" t="s">
        <v>11361</v>
      </c>
      <c r="IJS1" s="4" t="s">
        <v>11362</v>
      </c>
      <c r="IJT1" s="4" t="s">
        <v>11363</v>
      </c>
      <c r="IJU1" s="4" t="s">
        <v>11364</v>
      </c>
      <c r="IJV1" s="4" t="s">
        <v>11365</v>
      </c>
      <c r="IJW1" s="4" t="s">
        <v>11366</v>
      </c>
      <c r="IJX1" s="4" t="s">
        <v>11367</v>
      </c>
      <c r="IJY1" s="4" t="s">
        <v>11368</v>
      </c>
      <c r="IJZ1" s="4" t="s">
        <v>11369</v>
      </c>
      <c r="IKA1" s="4" t="s">
        <v>11370</v>
      </c>
      <c r="IKB1" s="4" t="s">
        <v>11371</v>
      </c>
      <c r="IKC1" s="4" t="s">
        <v>11372</v>
      </c>
      <c r="IKD1" s="4" t="s">
        <v>11373</v>
      </c>
      <c r="IKE1" s="4" t="s">
        <v>11374</v>
      </c>
      <c r="IKF1" s="4" t="s">
        <v>11375</v>
      </c>
      <c r="IKG1" s="4" t="s">
        <v>11376</v>
      </c>
      <c r="IKH1" s="4" t="s">
        <v>11377</v>
      </c>
      <c r="IKI1" s="4" t="s">
        <v>11378</v>
      </c>
      <c r="IKJ1" s="4" t="s">
        <v>11379</v>
      </c>
      <c r="IKK1" s="4" t="s">
        <v>11380</v>
      </c>
      <c r="IKL1" s="4" t="s">
        <v>11381</v>
      </c>
      <c r="IKM1" s="4" t="s">
        <v>11382</v>
      </c>
      <c r="IKN1" s="4" t="s">
        <v>11383</v>
      </c>
      <c r="IKO1" s="4" t="s">
        <v>11384</v>
      </c>
      <c r="IKP1" s="4" t="s">
        <v>11385</v>
      </c>
      <c r="IKQ1" s="4" t="s">
        <v>11386</v>
      </c>
      <c r="IKR1" s="4" t="s">
        <v>11387</v>
      </c>
      <c r="IKS1" s="4" t="s">
        <v>11388</v>
      </c>
      <c r="IKT1" s="4" t="s">
        <v>11389</v>
      </c>
      <c r="IKU1" s="4" t="s">
        <v>11390</v>
      </c>
      <c r="IKV1" s="4" t="s">
        <v>11391</v>
      </c>
      <c r="IKW1" s="4" t="s">
        <v>11392</v>
      </c>
      <c r="IKX1" s="4" t="s">
        <v>11393</v>
      </c>
      <c r="IKY1" s="4" t="s">
        <v>11394</v>
      </c>
      <c r="IKZ1" s="4" t="s">
        <v>11395</v>
      </c>
      <c r="ILA1" s="4" t="s">
        <v>11396</v>
      </c>
      <c r="ILB1" s="4" t="s">
        <v>11397</v>
      </c>
      <c r="ILC1" s="4" t="s">
        <v>11398</v>
      </c>
      <c r="ILD1" s="4" t="s">
        <v>11399</v>
      </c>
      <c r="ILE1" s="4" t="s">
        <v>11400</v>
      </c>
      <c r="ILF1" s="4" t="s">
        <v>11401</v>
      </c>
      <c r="ILG1" s="4" t="s">
        <v>11402</v>
      </c>
      <c r="ILH1" s="4" t="s">
        <v>11403</v>
      </c>
      <c r="ILI1" s="4" t="s">
        <v>11404</v>
      </c>
      <c r="ILJ1" s="4" t="s">
        <v>11405</v>
      </c>
      <c r="ILK1" s="4" t="s">
        <v>11406</v>
      </c>
      <c r="ILL1" s="4" t="s">
        <v>11407</v>
      </c>
      <c r="ILM1" s="4" t="s">
        <v>11408</v>
      </c>
      <c r="ILN1" s="4" t="s">
        <v>11409</v>
      </c>
      <c r="ILO1" s="4" t="s">
        <v>11410</v>
      </c>
      <c r="ILP1" s="4" t="s">
        <v>11411</v>
      </c>
      <c r="ILQ1" s="4" t="s">
        <v>11412</v>
      </c>
      <c r="ILR1" s="4" t="s">
        <v>11413</v>
      </c>
      <c r="ILS1" s="4" t="s">
        <v>11414</v>
      </c>
      <c r="ILT1" s="4" t="s">
        <v>11415</v>
      </c>
      <c r="ILU1" s="4" t="s">
        <v>11416</v>
      </c>
      <c r="ILV1" s="4" t="s">
        <v>11417</v>
      </c>
      <c r="ILW1" s="4" t="s">
        <v>11418</v>
      </c>
      <c r="ILX1" s="4" t="s">
        <v>11419</v>
      </c>
      <c r="ILY1" s="4" t="s">
        <v>11420</v>
      </c>
      <c r="ILZ1" s="4" t="s">
        <v>11421</v>
      </c>
      <c r="IMA1" s="4" t="s">
        <v>11422</v>
      </c>
      <c r="IMB1" s="4" t="s">
        <v>11423</v>
      </c>
      <c r="IMC1" s="4" t="s">
        <v>11424</v>
      </c>
      <c r="IMD1" s="4" t="s">
        <v>11425</v>
      </c>
      <c r="IME1" s="4" t="s">
        <v>11426</v>
      </c>
      <c r="IMF1" s="4" t="s">
        <v>11427</v>
      </c>
      <c r="IMG1" s="4" t="s">
        <v>11428</v>
      </c>
      <c r="IMH1" s="4" t="s">
        <v>11429</v>
      </c>
      <c r="IMI1" s="4" t="s">
        <v>11430</v>
      </c>
      <c r="IMJ1" s="4" t="s">
        <v>11431</v>
      </c>
      <c r="IMK1" s="4" t="s">
        <v>11432</v>
      </c>
      <c r="IML1" s="4" t="s">
        <v>11433</v>
      </c>
      <c r="IMM1" s="4" t="s">
        <v>11434</v>
      </c>
      <c r="IMN1" s="4" t="s">
        <v>11435</v>
      </c>
      <c r="IMO1" s="4" t="s">
        <v>11436</v>
      </c>
      <c r="IMP1" s="4" t="s">
        <v>11437</v>
      </c>
      <c r="IMQ1" s="4" t="s">
        <v>11438</v>
      </c>
      <c r="IMR1" s="4" t="s">
        <v>11439</v>
      </c>
      <c r="IMS1" s="4" t="s">
        <v>11440</v>
      </c>
      <c r="IMT1" s="4" t="s">
        <v>11441</v>
      </c>
      <c r="IMU1" s="4" t="s">
        <v>11442</v>
      </c>
      <c r="IMV1" s="4" t="s">
        <v>11443</v>
      </c>
      <c r="IMW1" s="4" t="s">
        <v>11444</v>
      </c>
      <c r="IMX1" s="4" t="s">
        <v>11445</v>
      </c>
      <c r="IMY1" s="4" t="s">
        <v>11446</v>
      </c>
      <c r="IMZ1" s="4" t="s">
        <v>11447</v>
      </c>
      <c r="INA1" s="4" t="s">
        <v>11448</v>
      </c>
      <c r="INB1" s="4" t="s">
        <v>11449</v>
      </c>
      <c r="INC1" s="4" t="s">
        <v>11450</v>
      </c>
      <c r="IND1" s="4" t="s">
        <v>11451</v>
      </c>
      <c r="INE1" s="4" t="s">
        <v>11452</v>
      </c>
      <c r="INF1" s="4" t="s">
        <v>11453</v>
      </c>
      <c r="ING1" s="4" t="s">
        <v>11454</v>
      </c>
      <c r="INH1" s="4" t="s">
        <v>11455</v>
      </c>
      <c r="INI1" s="4" t="s">
        <v>11456</v>
      </c>
      <c r="INJ1" s="4" t="s">
        <v>11457</v>
      </c>
      <c r="INK1" s="4" t="s">
        <v>11458</v>
      </c>
      <c r="INL1" s="4" t="s">
        <v>11459</v>
      </c>
      <c r="INM1" s="4" t="s">
        <v>11460</v>
      </c>
      <c r="INN1" s="4" t="s">
        <v>11461</v>
      </c>
      <c r="INO1" s="4" t="s">
        <v>11462</v>
      </c>
      <c r="INP1" s="4" t="s">
        <v>11463</v>
      </c>
      <c r="INQ1" s="4" t="s">
        <v>11464</v>
      </c>
      <c r="INR1" s="4" t="s">
        <v>11465</v>
      </c>
      <c r="INS1" s="4" t="s">
        <v>11466</v>
      </c>
      <c r="INT1" s="4" t="s">
        <v>11467</v>
      </c>
      <c r="INU1" s="4" t="s">
        <v>11468</v>
      </c>
      <c r="INV1" s="4" t="s">
        <v>11469</v>
      </c>
      <c r="INW1" s="4" t="s">
        <v>11470</v>
      </c>
      <c r="INX1" s="4" t="s">
        <v>11471</v>
      </c>
      <c r="INY1" s="4" t="s">
        <v>11472</v>
      </c>
      <c r="INZ1" s="4" t="s">
        <v>11473</v>
      </c>
      <c r="IOA1" s="4" t="s">
        <v>11474</v>
      </c>
      <c r="IOB1" s="4" t="s">
        <v>11475</v>
      </c>
      <c r="IOC1" s="4" t="s">
        <v>11476</v>
      </c>
      <c r="IOD1" s="4" t="s">
        <v>11477</v>
      </c>
      <c r="IOE1" s="4" t="s">
        <v>11478</v>
      </c>
      <c r="IOF1" s="4" t="s">
        <v>11479</v>
      </c>
      <c r="IOG1" s="4" t="s">
        <v>11480</v>
      </c>
      <c r="IOH1" s="4" t="s">
        <v>11481</v>
      </c>
      <c r="IOI1" s="4" t="s">
        <v>11482</v>
      </c>
      <c r="IOJ1" s="4" t="s">
        <v>11483</v>
      </c>
      <c r="IOK1" s="4" t="s">
        <v>11484</v>
      </c>
      <c r="IOL1" s="4" t="s">
        <v>11485</v>
      </c>
      <c r="IOM1" s="4" t="s">
        <v>11486</v>
      </c>
      <c r="ION1" s="4" t="s">
        <v>11487</v>
      </c>
      <c r="IOO1" s="4" t="s">
        <v>11488</v>
      </c>
      <c r="IOP1" s="4" t="s">
        <v>11489</v>
      </c>
      <c r="IOQ1" s="4" t="s">
        <v>11490</v>
      </c>
      <c r="IOR1" s="4" t="s">
        <v>11491</v>
      </c>
      <c r="IOS1" s="4" t="s">
        <v>11492</v>
      </c>
      <c r="IOT1" s="4" t="s">
        <v>11493</v>
      </c>
      <c r="IOU1" s="4" t="s">
        <v>11494</v>
      </c>
      <c r="IOV1" s="4" t="s">
        <v>11495</v>
      </c>
      <c r="IOW1" s="4" t="s">
        <v>11496</v>
      </c>
      <c r="IOX1" s="4" t="s">
        <v>11497</v>
      </c>
      <c r="IOY1" s="4" t="s">
        <v>11498</v>
      </c>
      <c r="IOZ1" s="4" t="s">
        <v>11499</v>
      </c>
      <c r="IPA1" s="4" t="s">
        <v>11500</v>
      </c>
      <c r="IPB1" s="4" t="s">
        <v>11501</v>
      </c>
      <c r="IPC1" s="4" t="s">
        <v>11502</v>
      </c>
      <c r="IPD1" s="4" t="s">
        <v>11503</v>
      </c>
      <c r="IPE1" s="4" t="s">
        <v>11504</v>
      </c>
      <c r="IPF1" s="4" t="s">
        <v>11505</v>
      </c>
      <c r="IPG1" s="4" t="s">
        <v>11506</v>
      </c>
      <c r="IPH1" s="4" t="s">
        <v>11507</v>
      </c>
      <c r="IPI1" s="4" t="s">
        <v>11508</v>
      </c>
      <c r="IPJ1" s="4" t="s">
        <v>11509</v>
      </c>
      <c r="IPK1" s="4" t="s">
        <v>11510</v>
      </c>
      <c r="IPL1" s="4" t="s">
        <v>11511</v>
      </c>
      <c r="IPM1" s="4" t="s">
        <v>11512</v>
      </c>
      <c r="IPN1" s="4" t="s">
        <v>11513</v>
      </c>
      <c r="IPO1" s="4" t="s">
        <v>11514</v>
      </c>
      <c r="IPP1" s="4" t="s">
        <v>11515</v>
      </c>
      <c r="IPQ1" s="4" t="s">
        <v>11516</v>
      </c>
      <c r="IPR1" s="4" t="s">
        <v>11517</v>
      </c>
      <c r="IPS1" s="4" t="s">
        <v>11518</v>
      </c>
      <c r="IPT1" s="4" t="s">
        <v>11519</v>
      </c>
      <c r="IPU1" s="4" t="s">
        <v>11520</v>
      </c>
      <c r="IPV1" s="4" t="s">
        <v>11521</v>
      </c>
      <c r="IPW1" s="4" t="s">
        <v>11522</v>
      </c>
      <c r="IPX1" s="4" t="s">
        <v>11523</v>
      </c>
      <c r="IPY1" s="4" t="s">
        <v>11524</v>
      </c>
      <c r="IPZ1" s="4" t="s">
        <v>11525</v>
      </c>
      <c r="IQA1" s="4" t="s">
        <v>11526</v>
      </c>
      <c r="IQB1" s="4" t="s">
        <v>11527</v>
      </c>
      <c r="IQC1" s="4" t="s">
        <v>11528</v>
      </c>
      <c r="IQD1" s="4" t="s">
        <v>11529</v>
      </c>
      <c r="IQE1" s="4" t="s">
        <v>11530</v>
      </c>
      <c r="IQF1" s="4" t="s">
        <v>11531</v>
      </c>
      <c r="IQG1" s="4" t="s">
        <v>11532</v>
      </c>
      <c r="IQH1" s="4" t="s">
        <v>11533</v>
      </c>
      <c r="IQI1" s="4" t="s">
        <v>11534</v>
      </c>
      <c r="IQJ1" s="4" t="s">
        <v>11535</v>
      </c>
      <c r="IQK1" s="4" t="s">
        <v>11536</v>
      </c>
      <c r="IQL1" s="4" t="s">
        <v>11537</v>
      </c>
      <c r="IQM1" s="4" t="s">
        <v>11538</v>
      </c>
      <c r="IQN1" s="4" t="s">
        <v>11539</v>
      </c>
      <c r="IQO1" s="4" t="s">
        <v>11540</v>
      </c>
      <c r="IQP1" s="4" t="s">
        <v>11541</v>
      </c>
      <c r="IQQ1" s="4" t="s">
        <v>11542</v>
      </c>
      <c r="IQR1" s="4" t="s">
        <v>11543</v>
      </c>
      <c r="IQS1" s="4" t="s">
        <v>11544</v>
      </c>
      <c r="IQT1" s="4" t="s">
        <v>11545</v>
      </c>
      <c r="IQU1" s="4" t="s">
        <v>11546</v>
      </c>
      <c r="IQV1" s="4" t="s">
        <v>11547</v>
      </c>
      <c r="IQW1" s="4" t="s">
        <v>11548</v>
      </c>
      <c r="IQX1" s="4" t="s">
        <v>11549</v>
      </c>
      <c r="IQY1" s="4" t="s">
        <v>11550</v>
      </c>
      <c r="IQZ1" s="4" t="s">
        <v>11551</v>
      </c>
      <c r="IRA1" s="4" t="s">
        <v>11552</v>
      </c>
      <c r="IRB1" s="4" t="s">
        <v>11553</v>
      </c>
      <c r="IRC1" s="4" t="s">
        <v>11554</v>
      </c>
      <c r="IRD1" s="4" t="s">
        <v>11555</v>
      </c>
      <c r="IRE1" s="4" t="s">
        <v>11556</v>
      </c>
      <c r="IRF1" s="4" t="s">
        <v>11557</v>
      </c>
      <c r="IRG1" s="4" t="s">
        <v>11558</v>
      </c>
      <c r="IRH1" s="4" t="s">
        <v>11559</v>
      </c>
      <c r="IRI1" s="4" t="s">
        <v>11560</v>
      </c>
      <c r="IRJ1" s="4" t="s">
        <v>11561</v>
      </c>
      <c r="IRK1" s="4" t="s">
        <v>11562</v>
      </c>
      <c r="IRL1" s="4" t="s">
        <v>11563</v>
      </c>
      <c r="IRM1" s="4" t="s">
        <v>11564</v>
      </c>
      <c r="IRN1" s="4" t="s">
        <v>11565</v>
      </c>
      <c r="IRO1" s="4" t="s">
        <v>11566</v>
      </c>
      <c r="IRP1" s="4" t="s">
        <v>11567</v>
      </c>
      <c r="IRQ1" s="4" t="s">
        <v>11568</v>
      </c>
      <c r="IRR1" s="4" t="s">
        <v>11569</v>
      </c>
      <c r="IRS1" s="4" t="s">
        <v>11570</v>
      </c>
      <c r="IRT1" s="4" t="s">
        <v>11571</v>
      </c>
      <c r="IRU1" s="4" t="s">
        <v>11572</v>
      </c>
      <c r="IRV1" s="4" t="s">
        <v>11573</v>
      </c>
      <c r="IRW1" s="4" t="s">
        <v>11574</v>
      </c>
      <c r="IRX1" s="4" t="s">
        <v>11575</v>
      </c>
      <c r="IRY1" s="4" t="s">
        <v>11576</v>
      </c>
      <c r="IRZ1" s="4" t="s">
        <v>11577</v>
      </c>
      <c r="ISA1" s="4" t="s">
        <v>11578</v>
      </c>
      <c r="ISB1" s="4" t="s">
        <v>11579</v>
      </c>
      <c r="ISC1" s="4" t="s">
        <v>11580</v>
      </c>
      <c r="ISD1" s="4" t="s">
        <v>11581</v>
      </c>
      <c r="ISE1" s="4" t="s">
        <v>11582</v>
      </c>
      <c r="ISF1" s="4" t="s">
        <v>11583</v>
      </c>
      <c r="ISG1" s="4" t="s">
        <v>11584</v>
      </c>
      <c r="ISH1" s="4" t="s">
        <v>11585</v>
      </c>
      <c r="ISI1" s="4" t="s">
        <v>11586</v>
      </c>
      <c r="ISJ1" s="4" t="s">
        <v>11587</v>
      </c>
      <c r="ISK1" s="4" t="s">
        <v>11588</v>
      </c>
      <c r="ISL1" s="4" t="s">
        <v>11589</v>
      </c>
      <c r="ISM1" s="4" t="s">
        <v>11590</v>
      </c>
      <c r="ISN1" s="4" t="s">
        <v>11591</v>
      </c>
      <c r="ISO1" s="4" t="s">
        <v>11592</v>
      </c>
      <c r="ISP1" s="4" t="s">
        <v>11593</v>
      </c>
      <c r="ISQ1" s="4" t="s">
        <v>11594</v>
      </c>
      <c r="ISR1" s="4" t="s">
        <v>11595</v>
      </c>
      <c r="ISS1" s="4" t="s">
        <v>11596</v>
      </c>
      <c r="IST1" s="4" t="s">
        <v>11597</v>
      </c>
      <c r="ISU1" s="4" t="s">
        <v>11598</v>
      </c>
      <c r="ISV1" s="4" t="s">
        <v>11599</v>
      </c>
      <c r="ISW1" s="4" t="s">
        <v>11600</v>
      </c>
      <c r="ISX1" s="4" t="s">
        <v>11601</v>
      </c>
      <c r="ISY1" s="4" t="s">
        <v>11602</v>
      </c>
      <c r="ISZ1" s="4" t="s">
        <v>11603</v>
      </c>
      <c r="ITA1" s="4" t="s">
        <v>11604</v>
      </c>
      <c r="ITB1" s="4" t="s">
        <v>11605</v>
      </c>
      <c r="ITC1" s="4" t="s">
        <v>11606</v>
      </c>
      <c r="ITD1" s="4" t="s">
        <v>11607</v>
      </c>
      <c r="ITE1" s="4" t="s">
        <v>11608</v>
      </c>
      <c r="ITF1" s="4" t="s">
        <v>11609</v>
      </c>
      <c r="ITG1" s="4" t="s">
        <v>11610</v>
      </c>
      <c r="ITH1" s="4" t="s">
        <v>11611</v>
      </c>
      <c r="ITI1" s="4" t="s">
        <v>11612</v>
      </c>
      <c r="ITJ1" s="4" t="s">
        <v>11613</v>
      </c>
      <c r="ITK1" s="4" t="s">
        <v>11614</v>
      </c>
      <c r="ITL1" s="4" t="s">
        <v>11615</v>
      </c>
      <c r="ITM1" s="4" t="s">
        <v>11616</v>
      </c>
      <c r="ITN1" s="4" t="s">
        <v>11617</v>
      </c>
      <c r="ITO1" s="4" t="s">
        <v>11618</v>
      </c>
      <c r="ITP1" s="4" t="s">
        <v>11619</v>
      </c>
      <c r="ITQ1" s="4" t="s">
        <v>11620</v>
      </c>
      <c r="ITR1" s="4" t="s">
        <v>11621</v>
      </c>
      <c r="ITS1" s="4" t="s">
        <v>11622</v>
      </c>
      <c r="ITT1" s="4" t="s">
        <v>11623</v>
      </c>
      <c r="ITU1" s="4" t="s">
        <v>11624</v>
      </c>
      <c r="ITV1" s="4" t="s">
        <v>11625</v>
      </c>
      <c r="ITW1" s="4" t="s">
        <v>11626</v>
      </c>
      <c r="ITX1" s="4" t="s">
        <v>11627</v>
      </c>
      <c r="ITY1" s="4" t="s">
        <v>11628</v>
      </c>
      <c r="ITZ1" s="4" t="s">
        <v>11629</v>
      </c>
      <c r="IUA1" s="4" t="s">
        <v>11630</v>
      </c>
      <c r="IUB1" s="4" t="s">
        <v>11631</v>
      </c>
      <c r="IUC1" s="4" t="s">
        <v>11632</v>
      </c>
      <c r="IUD1" s="4" t="s">
        <v>11633</v>
      </c>
      <c r="IUE1" s="4" t="s">
        <v>11634</v>
      </c>
      <c r="IUF1" s="4" t="s">
        <v>11635</v>
      </c>
      <c r="IUG1" s="4" t="s">
        <v>11636</v>
      </c>
      <c r="IUH1" s="4" t="s">
        <v>11637</v>
      </c>
      <c r="IUI1" s="4" t="s">
        <v>11638</v>
      </c>
      <c r="IUJ1" s="4" t="s">
        <v>11639</v>
      </c>
      <c r="IUK1" s="4" t="s">
        <v>11640</v>
      </c>
      <c r="IUL1" s="4" t="s">
        <v>11641</v>
      </c>
      <c r="IUM1" s="4" t="s">
        <v>11642</v>
      </c>
      <c r="IUN1" s="4" t="s">
        <v>11643</v>
      </c>
      <c r="IUO1" s="4" t="s">
        <v>11644</v>
      </c>
      <c r="IUP1" s="4" t="s">
        <v>11645</v>
      </c>
      <c r="IUQ1" s="4" t="s">
        <v>11646</v>
      </c>
      <c r="IUR1" s="4" t="s">
        <v>11647</v>
      </c>
      <c r="IUS1" s="4" t="s">
        <v>11648</v>
      </c>
      <c r="IUT1" s="4" t="s">
        <v>11649</v>
      </c>
      <c r="IUU1" s="4" t="s">
        <v>11650</v>
      </c>
      <c r="IUV1" s="4" t="s">
        <v>11651</v>
      </c>
      <c r="IUW1" s="4" t="s">
        <v>11652</v>
      </c>
      <c r="IUX1" s="4" t="s">
        <v>11653</v>
      </c>
      <c r="IUY1" s="4" t="s">
        <v>11654</v>
      </c>
      <c r="IUZ1" s="4" t="s">
        <v>11655</v>
      </c>
      <c r="IVA1" s="4" t="s">
        <v>11656</v>
      </c>
      <c r="IVB1" s="4" t="s">
        <v>11657</v>
      </c>
      <c r="IVC1" s="4" t="s">
        <v>11658</v>
      </c>
      <c r="IVD1" s="4" t="s">
        <v>11659</v>
      </c>
      <c r="IVE1" s="4" t="s">
        <v>11660</v>
      </c>
      <c r="IVF1" s="4" t="s">
        <v>11661</v>
      </c>
      <c r="IVG1" s="4" t="s">
        <v>11662</v>
      </c>
      <c r="IVH1" s="4" t="s">
        <v>11663</v>
      </c>
      <c r="IVI1" s="4" t="s">
        <v>11664</v>
      </c>
      <c r="IVJ1" s="4" t="s">
        <v>11665</v>
      </c>
      <c r="IVK1" s="4" t="s">
        <v>11666</v>
      </c>
      <c r="IVL1" s="4" t="s">
        <v>11667</v>
      </c>
      <c r="IVM1" s="4" t="s">
        <v>11668</v>
      </c>
      <c r="IVN1" s="4" t="s">
        <v>11669</v>
      </c>
      <c r="IVO1" s="4" t="s">
        <v>11670</v>
      </c>
      <c r="IVP1" s="4" t="s">
        <v>11671</v>
      </c>
      <c r="IVQ1" s="4" t="s">
        <v>11672</v>
      </c>
      <c r="IVR1" s="4" t="s">
        <v>11673</v>
      </c>
      <c r="IVS1" s="4" t="s">
        <v>11674</v>
      </c>
      <c r="IVT1" s="4" t="s">
        <v>11675</v>
      </c>
      <c r="IVU1" s="4" t="s">
        <v>11676</v>
      </c>
      <c r="IVV1" s="4" t="s">
        <v>11677</v>
      </c>
      <c r="IVW1" s="4" t="s">
        <v>11678</v>
      </c>
      <c r="IVX1" s="4" t="s">
        <v>11679</v>
      </c>
      <c r="IVY1" s="4" t="s">
        <v>11680</v>
      </c>
      <c r="IVZ1" s="4" t="s">
        <v>11681</v>
      </c>
      <c r="IWA1" s="4" t="s">
        <v>11682</v>
      </c>
      <c r="IWB1" s="4" t="s">
        <v>11683</v>
      </c>
      <c r="IWC1" s="4" t="s">
        <v>11684</v>
      </c>
      <c r="IWD1" s="4" t="s">
        <v>11685</v>
      </c>
      <c r="IWE1" s="4" t="s">
        <v>11686</v>
      </c>
      <c r="IWF1" s="4" t="s">
        <v>11687</v>
      </c>
      <c r="IWG1" s="4" t="s">
        <v>11688</v>
      </c>
      <c r="IWH1" s="4" t="s">
        <v>11689</v>
      </c>
      <c r="IWI1" s="4" t="s">
        <v>11690</v>
      </c>
      <c r="IWJ1" s="4" t="s">
        <v>11691</v>
      </c>
      <c r="IWK1" s="4" t="s">
        <v>11692</v>
      </c>
      <c r="IWL1" s="4" t="s">
        <v>11693</v>
      </c>
      <c r="IWM1" s="4" t="s">
        <v>11694</v>
      </c>
      <c r="IWN1" s="4" t="s">
        <v>11695</v>
      </c>
      <c r="IWO1" s="4" t="s">
        <v>11696</v>
      </c>
      <c r="IWP1" s="4" t="s">
        <v>11697</v>
      </c>
      <c r="IWQ1" s="4" t="s">
        <v>11698</v>
      </c>
      <c r="IWR1" s="4" t="s">
        <v>11699</v>
      </c>
      <c r="IWS1" s="4" t="s">
        <v>11700</v>
      </c>
      <c r="IWT1" s="4" t="s">
        <v>11701</v>
      </c>
      <c r="IWU1" s="4" t="s">
        <v>11702</v>
      </c>
      <c r="IWV1" s="4" t="s">
        <v>11703</v>
      </c>
      <c r="IWW1" s="4" t="s">
        <v>11704</v>
      </c>
      <c r="IWX1" s="4" t="s">
        <v>11705</v>
      </c>
      <c r="IWY1" s="4" t="s">
        <v>11706</v>
      </c>
      <c r="IWZ1" s="4" t="s">
        <v>11707</v>
      </c>
      <c r="IXA1" s="4" t="s">
        <v>11708</v>
      </c>
      <c r="IXB1" s="4" t="s">
        <v>11709</v>
      </c>
      <c r="IXC1" s="4" t="s">
        <v>11710</v>
      </c>
      <c r="IXD1" s="4" t="s">
        <v>11711</v>
      </c>
      <c r="IXE1" s="4" t="s">
        <v>11712</v>
      </c>
      <c r="IXF1" s="4" t="s">
        <v>11713</v>
      </c>
      <c r="IXG1" s="4" t="s">
        <v>11714</v>
      </c>
      <c r="IXH1" s="4" t="s">
        <v>11715</v>
      </c>
      <c r="IXI1" s="4" t="s">
        <v>11716</v>
      </c>
      <c r="IXJ1" s="4" t="s">
        <v>11717</v>
      </c>
      <c r="IXK1" s="4" t="s">
        <v>11718</v>
      </c>
      <c r="IXL1" s="4" t="s">
        <v>11719</v>
      </c>
      <c r="IXM1" s="4" t="s">
        <v>11720</v>
      </c>
      <c r="IXN1" s="4" t="s">
        <v>11721</v>
      </c>
      <c r="IXO1" s="4" t="s">
        <v>11722</v>
      </c>
      <c r="IXP1" s="4" t="s">
        <v>11723</v>
      </c>
      <c r="IXQ1" s="4" t="s">
        <v>11724</v>
      </c>
      <c r="IXR1" s="4" t="s">
        <v>11725</v>
      </c>
      <c r="IXS1" s="4" t="s">
        <v>11726</v>
      </c>
      <c r="IXT1" s="4" t="s">
        <v>11727</v>
      </c>
      <c r="IXU1" s="4" t="s">
        <v>11728</v>
      </c>
      <c r="IXV1" s="4" t="s">
        <v>11729</v>
      </c>
      <c r="IXW1" s="4" t="s">
        <v>11730</v>
      </c>
      <c r="IXX1" s="4" t="s">
        <v>11731</v>
      </c>
      <c r="IXY1" s="4" t="s">
        <v>11732</v>
      </c>
      <c r="IXZ1" s="4" t="s">
        <v>11733</v>
      </c>
      <c r="IYA1" s="4" t="s">
        <v>11734</v>
      </c>
      <c r="IYB1" s="4" t="s">
        <v>11735</v>
      </c>
      <c r="IYC1" s="4" t="s">
        <v>11736</v>
      </c>
      <c r="IYD1" s="4" t="s">
        <v>11737</v>
      </c>
      <c r="IYE1" s="4" t="s">
        <v>11738</v>
      </c>
      <c r="IYF1" s="4" t="s">
        <v>11739</v>
      </c>
      <c r="IYG1" s="4" t="s">
        <v>11740</v>
      </c>
      <c r="IYH1" s="4" t="s">
        <v>11741</v>
      </c>
      <c r="IYI1" s="4" t="s">
        <v>11742</v>
      </c>
      <c r="IYJ1" s="4" t="s">
        <v>11743</v>
      </c>
      <c r="IYK1" s="4" t="s">
        <v>11744</v>
      </c>
      <c r="IYL1" s="4" t="s">
        <v>11745</v>
      </c>
      <c r="IYM1" s="4" t="s">
        <v>11746</v>
      </c>
      <c r="IYN1" s="4" t="s">
        <v>11747</v>
      </c>
      <c r="IYO1" s="4" t="s">
        <v>11748</v>
      </c>
      <c r="IYP1" s="4" t="s">
        <v>11749</v>
      </c>
      <c r="IYQ1" s="4" t="s">
        <v>11750</v>
      </c>
      <c r="IYR1" s="4" t="s">
        <v>11751</v>
      </c>
      <c r="IYS1" s="4" t="s">
        <v>11752</v>
      </c>
      <c r="IYT1" s="4" t="s">
        <v>11753</v>
      </c>
      <c r="IYU1" s="4" t="s">
        <v>11754</v>
      </c>
      <c r="IYV1" s="4" t="s">
        <v>11755</v>
      </c>
      <c r="IYW1" s="4" t="s">
        <v>11756</v>
      </c>
      <c r="IYX1" s="4" t="s">
        <v>11757</v>
      </c>
      <c r="IYY1" s="4" t="s">
        <v>11758</v>
      </c>
      <c r="IYZ1" s="4" t="s">
        <v>11759</v>
      </c>
      <c r="IZA1" s="4" t="s">
        <v>11760</v>
      </c>
      <c r="IZB1" s="4" t="s">
        <v>11761</v>
      </c>
      <c r="IZC1" s="4" t="s">
        <v>11762</v>
      </c>
      <c r="IZD1" s="4" t="s">
        <v>11763</v>
      </c>
      <c r="IZE1" s="4" t="s">
        <v>11764</v>
      </c>
      <c r="IZF1" s="4" t="s">
        <v>11765</v>
      </c>
      <c r="IZG1" s="4" t="s">
        <v>11766</v>
      </c>
      <c r="IZH1" s="4" t="s">
        <v>11767</v>
      </c>
      <c r="IZI1" s="4" t="s">
        <v>11768</v>
      </c>
      <c r="IZJ1" s="4" t="s">
        <v>11769</v>
      </c>
      <c r="IZK1" s="4" t="s">
        <v>11770</v>
      </c>
      <c r="IZL1" s="4" t="s">
        <v>11771</v>
      </c>
      <c r="IZM1" s="4" t="s">
        <v>11772</v>
      </c>
      <c r="IZN1" s="4" t="s">
        <v>11773</v>
      </c>
      <c r="IZO1" s="4" t="s">
        <v>11774</v>
      </c>
      <c r="IZP1" s="4" t="s">
        <v>11775</v>
      </c>
      <c r="IZQ1" s="4" t="s">
        <v>11776</v>
      </c>
      <c r="IZR1" s="4" t="s">
        <v>11777</v>
      </c>
      <c r="IZS1" s="4" t="s">
        <v>11778</v>
      </c>
      <c r="IZT1" s="4" t="s">
        <v>11779</v>
      </c>
      <c r="IZU1" s="4" t="s">
        <v>11780</v>
      </c>
      <c r="IZV1" s="4" t="s">
        <v>11781</v>
      </c>
      <c r="IZW1" s="4" t="s">
        <v>11782</v>
      </c>
      <c r="IZX1" s="4" t="s">
        <v>11783</v>
      </c>
      <c r="IZY1" s="4" t="s">
        <v>11784</v>
      </c>
      <c r="IZZ1" s="4" t="s">
        <v>11785</v>
      </c>
      <c r="JAA1" s="4" t="s">
        <v>11786</v>
      </c>
      <c r="JAB1" s="4" t="s">
        <v>11787</v>
      </c>
      <c r="JAC1" s="4" t="s">
        <v>11788</v>
      </c>
      <c r="JAD1" s="4" t="s">
        <v>11789</v>
      </c>
      <c r="JAE1" s="4" t="s">
        <v>11790</v>
      </c>
      <c r="JAF1" s="4" t="s">
        <v>11791</v>
      </c>
      <c r="JAG1" s="4" t="s">
        <v>11792</v>
      </c>
      <c r="JAH1" s="4" t="s">
        <v>11793</v>
      </c>
      <c r="JAI1" s="4" t="s">
        <v>11794</v>
      </c>
      <c r="JAJ1" s="4" t="s">
        <v>11795</v>
      </c>
      <c r="JAK1" s="4" t="s">
        <v>11796</v>
      </c>
      <c r="JAL1" s="4" t="s">
        <v>11797</v>
      </c>
      <c r="JAM1" s="4" t="s">
        <v>11798</v>
      </c>
      <c r="JAN1" s="4" t="s">
        <v>11799</v>
      </c>
      <c r="JAO1" s="4" t="s">
        <v>11800</v>
      </c>
      <c r="JAP1" s="4" t="s">
        <v>11801</v>
      </c>
      <c r="JAQ1" s="4" t="s">
        <v>11802</v>
      </c>
      <c r="JAR1" s="4" t="s">
        <v>11803</v>
      </c>
      <c r="JAS1" s="4" t="s">
        <v>11804</v>
      </c>
      <c r="JAT1" s="4" t="s">
        <v>11805</v>
      </c>
      <c r="JAU1" s="4" t="s">
        <v>11806</v>
      </c>
      <c r="JAV1" s="4" t="s">
        <v>11807</v>
      </c>
      <c r="JAW1" s="4" t="s">
        <v>11808</v>
      </c>
      <c r="JAX1" s="4" t="s">
        <v>11809</v>
      </c>
      <c r="JAY1" s="4" t="s">
        <v>11810</v>
      </c>
      <c r="JAZ1" s="4" t="s">
        <v>11811</v>
      </c>
      <c r="JBA1" s="4" t="s">
        <v>11812</v>
      </c>
      <c r="JBB1" s="4" t="s">
        <v>11813</v>
      </c>
      <c r="JBC1" s="4" t="s">
        <v>11814</v>
      </c>
      <c r="JBD1" s="4" t="s">
        <v>11815</v>
      </c>
      <c r="JBE1" s="4" t="s">
        <v>11816</v>
      </c>
      <c r="JBF1" s="4" t="s">
        <v>11817</v>
      </c>
      <c r="JBG1" s="4" t="s">
        <v>11818</v>
      </c>
      <c r="JBH1" s="4" t="s">
        <v>11819</v>
      </c>
      <c r="JBI1" s="4" t="s">
        <v>11820</v>
      </c>
      <c r="JBJ1" s="4" t="s">
        <v>11821</v>
      </c>
      <c r="JBK1" s="4" t="s">
        <v>11822</v>
      </c>
      <c r="JBL1" s="4" t="s">
        <v>11823</v>
      </c>
      <c r="JBM1" s="4" t="s">
        <v>11824</v>
      </c>
      <c r="JBN1" s="4" t="s">
        <v>11825</v>
      </c>
      <c r="JBO1" s="4" t="s">
        <v>11826</v>
      </c>
      <c r="JBP1" s="4" t="s">
        <v>11827</v>
      </c>
      <c r="JBQ1" s="4" t="s">
        <v>11828</v>
      </c>
      <c r="JBR1" s="4" t="s">
        <v>11829</v>
      </c>
      <c r="JBS1" s="4" t="s">
        <v>11830</v>
      </c>
      <c r="JBT1" s="4" t="s">
        <v>11831</v>
      </c>
      <c r="JBU1" s="4" t="s">
        <v>11832</v>
      </c>
      <c r="JBV1" s="4" t="s">
        <v>11833</v>
      </c>
      <c r="JBW1" s="4" t="s">
        <v>11834</v>
      </c>
      <c r="JBX1" s="4" t="s">
        <v>11835</v>
      </c>
      <c r="JBY1" s="4" t="s">
        <v>11836</v>
      </c>
      <c r="JBZ1" s="4" t="s">
        <v>11837</v>
      </c>
      <c r="JCA1" s="4" t="s">
        <v>11838</v>
      </c>
      <c r="JCB1" s="4" t="s">
        <v>11839</v>
      </c>
      <c r="JCC1" s="4" t="s">
        <v>11840</v>
      </c>
      <c r="JCD1" s="4" t="s">
        <v>11841</v>
      </c>
      <c r="JCE1" s="4" t="s">
        <v>11842</v>
      </c>
      <c r="JCF1" s="4" t="s">
        <v>11843</v>
      </c>
      <c r="JCG1" s="4" t="s">
        <v>11844</v>
      </c>
      <c r="JCH1" s="4" t="s">
        <v>11845</v>
      </c>
      <c r="JCI1" s="4" t="s">
        <v>11846</v>
      </c>
      <c r="JCJ1" s="4" t="s">
        <v>11847</v>
      </c>
      <c r="JCK1" s="4" t="s">
        <v>11848</v>
      </c>
      <c r="JCL1" s="4" t="s">
        <v>11849</v>
      </c>
      <c r="JCM1" s="4" t="s">
        <v>11850</v>
      </c>
      <c r="JCN1" s="4" t="s">
        <v>11851</v>
      </c>
      <c r="JCO1" s="4" t="s">
        <v>11852</v>
      </c>
      <c r="JCP1" s="4" t="s">
        <v>11853</v>
      </c>
      <c r="JCQ1" s="4" t="s">
        <v>11854</v>
      </c>
      <c r="JCR1" s="4" t="s">
        <v>11855</v>
      </c>
      <c r="JCS1" s="4" t="s">
        <v>11856</v>
      </c>
      <c r="JCT1" s="4" t="s">
        <v>11857</v>
      </c>
      <c r="JCU1" s="4" t="s">
        <v>11858</v>
      </c>
      <c r="JCV1" s="4" t="s">
        <v>11859</v>
      </c>
      <c r="JCW1" s="4" t="s">
        <v>11860</v>
      </c>
      <c r="JCX1" s="4" t="s">
        <v>11861</v>
      </c>
      <c r="JCY1" s="4" t="s">
        <v>11862</v>
      </c>
      <c r="JCZ1" s="4" t="s">
        <v>11863</v>
      </c>
      <c r="JDA1" s="4" t="s">
        <v>11864</v>
      </c>
      <c r="JDB1" s="4" t="s">
        <v>11865</v>
      </c>
      <c r="JDC1" s="4" t="s">
        <v>11866</v>
      </c>
      <c r="JDD1" s="4" t="s">
        <v>11867</v>
      </c>
      <c r="JDE1" s="4" t="s">
        <v>11868</v>
      </c>
      <c r="JDF1" s="4" t="s">
        <v>11869</v>
      </c>
      <c r="JDG1" s="4" t="s">
        <v>11870</v>
      </c>
      <c r="JDH1" s="4" t="s">
        <v>11871</v>
      </c>
      <c r="JDI1" s="4" t="s">
        <v>11872</v>
      </c>
      <c r="JDJ1" s="4" t="s">
        <v>11873</v>
      </c>
      <c r="JDK1" s="4" t="s">
        <v>11874</v>
      </c>
      <c r="JDL1" s="4" t="s">
        <v>11875</v>
      </c>
      <c r="JDM1" s="4" t="s">
        <v>11876</v>
      </c>
      <c r="JDN1" s="4" t="s">
        <v>11877</v>
      </c>
      <c r="JDO1" s="4" t="s">
        <v>11878</v>
      </c>
      <c r="JDP1" s="4" t="s">
        <v>11879</v>
      </c>
      <c r="JDQ1" s="4" t="s">
        <v>11880</v>
      </c>
      <c r="JDR1" s="4" t="s">
        <v>11881</v>
      </c>
      <c r="JDS1" s="4" t="s">
        <v>11882</v>
      </c>
      <c r="JDT1" s="4" t="s">
        <v>11883</v>
      </c>
      <c r="JDU1" s="4" t="s">
        <v>11884</v>
      </c>
      <c r="JDV1" s="4" t="s">
        <v>11885</v>
      </c>
      <c r="JDW1" s="4" t="s">
        <v>11886</v>
      </c>
      <c r="JDX1" s="4" t="s">
        <v>11887</v>
      </c>
      <c r="JDY1" s="4" t="s">
        <v>11888</v>
      </c>
      <c r="JDZ1" s="4" t="s">
        <v>11889</v>
      </c>
      <c r="JEA1" s="4" t="s">
        <v>11890</v>
      </c>
      <c r="JEB1" s="4" t="s">
        <v>11891</v>
      </c>
      <c r="JEC1" s="4" t="s">
        <v>11892</v>
      </c>
      <c r="JED1" s="4" t="s">
        <v>11893</v>
      </c>
      <c r="JEE1" s="4" t="s">
        <v>11894</v>
      </c>
      <c r="JEF1" s="4" t="s">
        <v>11895</v>
      </c>
      <c r="JEG1" s="4" t="s">
        <v>11896</v>
      </c>
      <c r="JEH1" s="4" t="s">
        <v>11897</v>
      </c>
      <c r="JEI1" s="4" t="s">
        <v>11898</v>
      </c>
      <c r="JEJ1" s="4" t="s">
        <v>11899</v>
      </c>
      <c r="JEK1" s="4" t="s">
        <v>11900</v>
      </c>
      <c r="JEL1" s="4" t="s">
        <v>11901</v>
      </c>
      <c r="JEM1" s="4" t="s">
        <v>11902</v>
      </c>
      <c r="JEN1" s="4" t="s">
        <v>11903</v>
      </c>
      <c r="JEO1" s="4" t="s">
        <v>11904</v>
      </c>
      <c r="JEP1" s="4" t="s">
        <v>11905</v>
      </c>
      <c r="JEQ1" s="4" t="s">
        <v>11906</v>
      </c>
      <c r="JER1" s="4" t="s">
        <v>11907</v>
      </c>
      <c r="JES1" s="4" t="s">
        <v>11908</v>
      </c>
      <c r="JET1" s="4" t="s">
        <v>11909</v>
      </c>
      <c r="JEU1" s="4" t="s">
        <v>11910</v>
      </c>
      <c r="JEV1" s="4" t="s">
        <v>11911</v>
      </c>
      <c r="JEW1" s="4" t="s">
        <v>11912</v>
      </c>
      <c r="JEX1" s="4" t="s">
        <v>11913</v>
      </c>
      <c r="JEY1" s="4" t="s">
        <v>11914</v>
      </c>
      <c r="JEZ1" s="4" t="s">
        <v>11915</v>
      </c>
      <c r="JFA1" s="4" t="s">
        <v>11916</v>
      </c>
      <c r="JFB1" s="4" t="s">
        <v>11917</v>
      </c>
      <c r="JFC1" s="4" t="s">
        <v>11918</v>
      </c>
      <c r="JFD1" s="4" t="s">
        <v>11919</v>
      </c>
      <c r="JFE1" s="4" t="s">
        <v>11920</v>
      </c>
      <c r="JFF1" s="4" t="s">
        <v>11921</v>
      </c>
      <c r="JFG1" s="4" t="s">
        <v>11922</v>
      </c>
      <c r="JFH1" s="4" t="s">
        <v>11923</v>
      </c>
      <c r="JFI1" s="4" t="s">
        <v>11924</v>
      </c>
      <c r="JFJ1" s="4" t="s">
        <v>11925</v>
      </c>
      <c r="JFK1" s="4" t="s">
        <v>11926</v>
      </c>
      <c r="JFL1" s="4" t="s">
        <v>11927</v>
      </c>
      <c r="JFM1" s="4" t="s">
        <v>11928</v>
      </c>
      <c r="JFN1" s="4" t="s">
        <v>11929</v>
      </c>
      <c r="JFO1" s="4" t="s">
        <v>11930</v>
      </c>
      <c r="JFP1" s="4" t="s">
        <v>11931</v>
      </c>
      <c r="JFQ1" s="4" t="s">
        <v>11932</v>
      </c>
      <c r="JFR1" s="4" t="s">
        <v>11933</v>
      </c>
      <c r="JFS1" s="4" t="s">
        <v>11934</v>
      </c>
      <c r="JFT1" s="4" t="s">
        <v>11935</v>
      </c>
      <c r="JFU1" s="4" t="s">
        <v>11936</v>
      </c>
      <c r="JFV1" s="4" t="s">
        <v>11937</v>
      </c>
      <c r="JFW1" s="4" t="s">
        <v>11938</v>
      </c>
      <c r="JFX1" s="4" t="s">
        <v>11939</v>
      </c>
      <c r="JFY1" s="4" t="s">
        <v>11940</v>
      </c>
      <c r="JFZ1" s="4" t="s">
        <v>11941</v>
      </c>
      <c r="JGA1" s="4" t="s">
        <v>11942</v>
      </c>
      <c r="JGB1" s="4" t="s">
        <v>11943</v>
      </c>
      <c r="JGC1" s="4" t="s">
        <v>11944</v>
      </c>
      <c r="JGD1" s="4" t="s">
        <v>11945</v>
      </c>
      <c r="JGE1" s="4" t="s">
        <v>11946</v>
      </c>
      <c r="JGF1" s="4" t="s">
        <v>11947</v>
      </c>
      <c r="JGG1" s="4" t="s">
        <v>11948</v>
      </c>
      <c r="JGH1" s="4" t="s">
        <v>11949</v>
      </c>
      <c r="JGI1" s="4" t="s">
        <v>11950</v>
      </c>
      <c r="JGJ1" s="4" t="s">
        <v>11951</v>
      </c>
      <c r="JGK1" s="4" t="s">
        <v>11952</v>
      </c>
      <c r="JGL1" s="4" t="s">
        <v>11953</v>
      </c>
      <c r="JGM1" s="4" t="s">
        <v>11954</v>
      </c>
      <c r="JGN1" s="4" t="s">
        <v>11955</v>
      </c>
      <c r="JGO1" s="4" t="s">
        <v>11956</v>
      </c>
      <c r="JGP1" s="4" t="s">
        <v>11957</v>
      </c>
      <c r="JGQ1" s="4" t="s">
        <v>11958</v>
      </c>
      <c r="JGR1" s="4" t="s">
        <v>11959</v>
      </c>
      <c r="JGS1" s="4" t="s">
        <v>11960</v>
      </c>
      <c r="JGT1" s="4" t="s">
        <v>11961</v>
      </c>
      <c r="JGU1" s="4" t="s">
        <v>11962</v>
      </c>
      <c r="JGV1" s="4" t="s">
        <v>11963</v>
      </c>
      <c r="JGW1" s="4" t="s">
        <v>11964</v>
      </c>
      <c r="JGX1" s="4" t="s">
        <v>11965</v>
      </c>
      <c r="JGY1" s="4" t="s">
        <v>11966</v>
      </c>
      <c r="JGZ1" s="4" t="s">
        <v>11967</v>
      </c>
      <c r="JHA1" s="4" t="s">
        <v>11968</v>
      </c>
      <c r="JHB1" s="4" t="s">
        <v>11969</v>
      </c>
      <c r="JHC1" s="4" t="s">
        <v>11970</v>
      </c>
      <c r="JHD1" s="4" t="s">
        <v>11971</v>
      </c>
      <c r="JHE1" s="4" t="s">
        <v>11972</v>
      </c>
      <c r="JHF1" s="4" t="s">
        <v>11973</v>
      </c>
      <c r="JHG1" s="4" t="s">
        <v>11974</v>
      </c>
      <c r="JHH1" s="4" t="s">
        <v>11975</v>
      </c>
      <c r="JHI1" s="4" t="s">
        <v>11976</v>
      </c>
      <c r="JHJ1" s="4" t="s">
        <v>11977</v>
      </c>
      <c r="JHK1" s="4" t="s">
        <v>11978</v>
      </c>
      <c r="JHL1" s="4" t="s">
        <v>11979</v>
      </c>
      <c r="JHM1" s="4" t="s">
        <v>11980</v>
      </c>
      <c r="JHN1" s="4" t="s">
        <v>11981</v>
      </c>
      <c r="JHO1" s="4" t="s">
        <v>11982</v>
      </c>
      <c r="JHP1" s="4" t="s">
        <v>11983</v>
      </c>
      <c r="JHQ1" s="4" t="s">
        <v>11984</v>
      </c>
      <c r="JHR1" s="4" t="s">
        <v>11985</v>
      </c>
      <c r="JHS1" s="4" t="s">
        <v>11986</v>
      </c>
      <c r="JHT1" s="4" t="s">
        <v>11987</v>
      </c>
      <c r="JHU1" s="4" t="s">
        <v>11988</v>
      </c>
      <c r="JHV1" s="4" t="s">
        <v>11989</v>
      </c>
      <c r="JHW1" s="4" t="s">
        <v>11990</v>
      </c>
      <c r="JHX1" s="4" t="s">
        <v>11991</v>
      </c>
      <c r="JHY1" s="4" t="s">
        <v>11992</v>
      </c>
      <c r="JHZ1" s="4" t="s">
        <v>11993</v>
      </c>
      <c r="JIA1" s="4" t="s">
        <v>11994</v>
      </c>
      <c r="JIB1" s="4" t="s">
        <v>11995</v>
      </c>
      <c r="JIC1" s="4" t="s">
        <v>11996</v>
      </c>
      <c r="JID1" s="4" t="s">
        <v>11997</v>
      </c>
      <c r="JIE1" s="4" t="s">
        <v>11998</v>
      </c>
      <c r="JIF1" s="4" t="s">
        <v>11999</v>
      </c>
      <c r="JIG1" s="4" t="s">
        <v>12000</v>
      </c>
      <c r="JIH1" s="4" t="s">
        <v>12001</v>
      </c>
      <c r="JII1" s="4" t="s">
        <v>12002</v>
      </c>
      <c r="JIJ1" s="4" t="s">
        <v>12003</v>
      </c>
      <c r="JIK1" s="4" t="s">
        <v>12004</v>
      </c>
      <c r="JIL1" s="4" t="s">
        <v>12005</v>
      </c>
      <c r="JIM1" s="4" t="s">
        <v>12006</v>
      </c>
      <c r="JIN1" s="4" t="s">
        <v>12007</v>
      </c>
      <c r="JIO1" s="4" t="s">
        <v>12008</v>
      </c>
      <c r="JIP1" s="4" t="s">
        <v>12009</v>
      </c>
      <c r="JIQ1" s="4" t="s">
        <v>12010</v>
      </c>
      <c r="JIR1" s="4" t="s">
        <v>12011</v>
      </c>
      <c r="JIS1" s="4" t="s">
        <v>12012</v>
      </c>
      <c r="JIT1" s="4" t="s">
        <v>12013</v>
      </c>
      <c r="JIU1" s="4" t="s">
        <v>12014</v>
      </c>
      <c r="JIV1" s="4" t="s">
        <v>12015</v>
      </c>
      <c r="JIW1" s="4" t="s">
        <v>12016</v>
      </c>
      <c r="JIX1" s="4" t="s">
        <v>12017</v>
      </c>
      <c r="JIY1" s="4" t="s">
        <v>12018</v>
      </c>
      <c r="JIZ1" s="4" t="s">
        <v>12019</v>
      </c>
      <c r="JJA1" s="4" t="s">
        <v>12020</v>
      </c>
      <c r="JJB1" s="4" t="s">
        <v>12021</v>
      </c>
      <c r="JJC1" s="4" t="s">
        <v>12022</v>
      </c>
      <c r="JJD1" s="4" t="s">
        <v>12023</v>
      </c>
      <c r="JJE1" s="4" t="s">
        <v>12024</v>
      </c>
      <c r="JJF1" s="4" t="s">
        <v>12025</v>
      </c>
      <c r="JJG1" s="4" t="s">
        <v>12026</v>
      </c>
      <c r="JJH1" s="4" t="s">
        <v>12027</v>
      </c>
      <c r="JJI1" s="4" t="s">
        <v>12028</v>
      </c>
      <c r="JJJ1" s="4" t="s">
        <v>12029</v>
      </c>
      <c r="JJK1" s="4" t="s">
        <v>12030</v>
      </c>
      <c r="JJL1" s="4" t="s">
        <v>12031</v>
      </c>
      <c r="JJM1" s="4" t="s">
        <v>12032</v>
      </c>
      <c r="JJN1" s="4" t="s">
        <v>12033</v>
      </c>
      <c r="JJO1" s="4" t="s">
        <v>12034</v>
      </c>
      <c r="JJP1" s="4" t="s">
        <v>12035</v>
      </c>
      <c r="JJQ1" s="4" t="s">
        <v>12036</v>
      </c>
      <c r="JJR1" s="4" t="s">
        <v>12037</v>
      </c>
      <c r="JJS1" s="4" t="s">
        <v>12038</v>
      </c>
      <c r="JJT1" s="4" t="s">
        <v>12039</v>
      </c>
      <c r="JJU1" s="4" t="s">
        <v>12040</v>
      </c>
      <c r="JJV1" s="4" t="s">
        <v>12041</v>
      </c>
      <c r="JJW1" s="4" t="s">
        <v>12042</v>
      </c>
      <c r="JJX1" s="4" t="s">
        <v>12043</v>
      </c>
      <c r="JJY1" s="4" t="s">
        <v>12044</v>
      </c>
      <c r="JJZ1" s="4" t="s">
        <v>12045</v>
      </c>
      <c r="JKA1" s="4" t="s">
        <v>12046</v>
      </c>
      <c r="JKB1" s="4" t="s">
        <v>12047</v>
      </c>
      <c r="JKC1" s="4" t="s">
        <v>12048</v>
      </c>
      <c r="JKD1" s="4" t="s">
        <v>12049</v>
      </c>
      <c r="JKE1" s="4" t="s">
        <v>12050</v>
      </c>
      <c r="JKF1" s="4" t="s">
        <v>12051</v>
      </c>
      <c r="JKG1" s="4" t="s">
        <v>12052</v>
      </c>
      <c r="JKH1" s="4" t="s">
        <v>12053</v>
      </c>
      <c r="JKI1" s="4" t="s">
        <v>12054</v>
      </c>
      <c r="JKJ1" s="4" t="s">
        <v>12055</v>
      </c>
      <c r="JKK1" s="4" t="s">
        <v>12056</v>
      </c>
      <c r="JKL1" s="4" t="s">
        <v>12057</v>
      </c>
      <c r="JKM1" s="4" t="s">
        <v>12058</v>
      </c>
      <c r="JKN1" s="4" t="s">
        <v>12059</v>
      </c>
      <c r="JKO1" s="4" t="s">
        <v>12060</v>
      </c>
      <c r="JKP1" s="4" t="s">
        <v>12061</v>
      </c>
      <c r="JKQ1" s="4" t="s">
        <v>12062</v>
      </c>
      <c r="JKR1" s="4" t="s">
        <v>12063</v>
      </c>
      <c r="JKS1" s="4" t="s">
        <v>12064</v>
      </c>
      <c r="JKT1" s="4" t="s">
        <v>12065</v>
      </c>
      <c r="JKU1" s="4" t="s">
        <v>12066</v>
      </c>
      <c r="JKV1" s="4" t="s">
        <v>12067</v>
      </c>
      <c r="JKW1" s="4" t="s">
        <v>12068</v>
      </c>
      <c r="JKX1" s="4" t="s">
        <v>12069</v>
      </c>
      <c r="JKY1" s="4" t="s">
        <v>12070</v>
      </c>
      <c r="JKZ1" s="4" t="s">
        <v>12071</v>
      </c>
      <c r="JLA1" s="4" t="s">
        <v>12072</v>
      </c>
      <c r="JLB1" s="4" t="s">
        <v>12073</v>
      </c>
      <c r="JLC1" s="4" t="s">
        <v>12074</v>
      </c>
      <c r="JLD1" s="4" t="s">
        <v>12075</v>
      </c>
      <c r="JLE1" s="4" t="s">
        <v>12076</v>
      </c>
      <c r="JLF1" s="4" t="s">
        <v>12077</v>
      </c>
      <c r="JLG1" s="4" t="s">
        <v>12078</v>
      </c>
      <c r="JLH1" s="4" t="s">
        <v>12079</v>
      </c>
      <c r="JLI1" s="4" t="s">
        <v>12080</v>
      </c>
      <c r="JLJ1" s="4" t="s">
        <v>12081</v>
      </c>
      <c r="JLK1" s="4" t="s">
        <v>12082</v>
      </c>
      <c r="JLL1" s="4" t="s">
        <v>12083</v>
      </c>
      <c r="JLM1" s="4" t="s">
        <v>12084</v>
      </c>
      <c r="JLN1" s="4" t="s">
        <v>12085</v>
      </c>
      <c r="JLO1" s="4" t="s">
        <v>12086</v>
      </c>
      <c r="JLP1" s="4" t="s">
        <v>12087</v>
      </c>
      <c r="JLQ1" s="4" t="s">
        <v>12088</v>
      </c>
      <c r="JLR1" s="4" t="s">
        <v>12089</v>
      </c>
      <c r="JLS1" s="4" t="s">
        <v>12090</v>
      </c>
      <c r="JLT1" s="4" t="s">
        <v>12091</v>
      </c>
      <c r="JLU1" s="4" t="s">
        <v>12092</v>
      </c>
      <c r="JLV1" s="4" t="s">
        <v>12093</v>
      </c>
      <c r="JLW1" s="4" t="s">
        <v>12094</v>
      </c>
      <c r="JLX1" s="4" t="s">
        <v>12095</v>
      </c>
      <c r="JLY1" s="4" t="s">
        <v>12096</v>
      </c>
      <c r="JLZ1" s="4" t="s">
        <v>12097</v>
      </c>
      <c r="JMA1" s="4" t="s">
        <v>12098</v>
      </c>
      <c r="JMB1" s="4" t="s">
        <v>12099</v>
      </c>
      <c r="JMC1" s="4" t="s">
        <v>12100</v>
      </c>
      <c r="JMD1" s="4" t="s">
        <v>12101</v>
      </c>
      <c r="JME1" s="4" t="s">
        <v>12102</v>
      </c>
      <c r="JMF1" s="4" t="s">
        <v>12103</v>
      </c>
      <c r="JMG1" s="4" t="s">
        <v>12104</v>
      </c>
      <c r="JMH1" s="4" t="s">
        <v>12105</v>
      </c>
      <c r="JMI1" s="4" t="s">
        <v>12106</v>
      </c>
      <c r="JMJ1" s="4" t="s">
        <v>12107</v>
      </c>
      <c r="JMK1" s="4" t="s">
        <v>12108</v>
      </c>
      <c r="JML1" s="4" t="s">
        <v>12109</v>
      </c>
      <c r="JMM1" s="4" t="s">
        <v>12110</v>
      </c>
      <c r="JMN1" s="4" t="s">
        <v>12111</v>
      </c>
      <c r="JMO1" s="4" t="s">
        <v>12112</v>
      </c>
      <c r="JMP1" s="4" t="s">
        <v>12113</v>
      </c>
      <c r="JMQ1" s="4" t="s">
        <v>12114</v>
      </c>
      <c r="JMR1" s="4" t="s">
        <v>12115</v>
      </c>
      <c r="JMS1" s="4" t="s">
        <v>12116</v>
      </c>
      <c r="JMT1" s="4" t="s">
        <v>12117</v>
      </c>
      <c r="JMU1" s="4" t="s">
        <v>12118</v>
      </c>
      <c r="JMV1" s="4" t="s">
        <v>12119</v>
      </c>
      <c r="JMW1" s="4" t="s">
        <v>12120</v>
      </c>
      <c r="JMX1" s="4" t="s">
        <v>12121</v>
      </c>
      <c r="JMY1" s="4" t="s">
        <v>12122</v>
      </c>
      <c r="JMZ1" s="4" t="s">
        <v>12123</v>
      </c>
      <c r="JNA1" s="4" t="s">
        <v>12124</v>
      </c>
      <c r="JNB1" s="4" t="s">
        <v>12125</v>
      </c>
      <c r="JNC1" s="4" t="s">
        <v>12126</v>
      </c>
      <c r="JND1" s="4" t="s">
        <v>12127</v>
      </c>
      <c r="JNE1" s="4" t="s">
        <v>12128</v>
      </c>
      <c r="JNF1" s="4" t="s">
        <v>12129</v>
      </c>
      <c r="JNG1" s="4" t="s">
        <v>12130</v>
      </c>
      <c r="JNH1" s="4" t="s">
        <v>12131</v>
      </c>
      <c r="JNI1" s="4" t="s">
        <v>12132</v>
      </c>
      <c r="JNJ1" s="4" t="s">
        <v>12133</v>
      </c>
      <c r="JNK1" s="4" t="s">
        <v>12134</v>
      </c>
      <c r="JNL1" s="4" t="s">
        <v>12135</v>
      </c>
      <c r="JNM1" s="4" t="s">
        <v>12136</v>
      </c>
      <c r="JNN1" s="4" t="s">
        <v>12137</v>
      </c>
      <c r="JNO1" s="4" t="s">
        <v>12138</v>
      </c>
      <c r="JNP1" s="4" t="s">
        <v>12139</v>
      </c>
      <c r="JNQ1" s="4" t="s">
        <v>12140</v>
      </c>
      <c r="JNR1" s="4" t="s">
        <v>12141</v>
      </c>
      <c r="JNS1" s="4" t="s">
        <v>12142</v>
      </c>
      <c r="JNT1" s="4" t="s">
        <v>12143</v>
      </c>
      <c r="JNU1" s="4" t="s">
        <v>12144</v>
      </c>
      <c r="JNV1" s="4" t="s">
        <v>12145</v>
      </c>
      <c r="JNW1" s="4" t="s">
        <v>12146</v>
      </c>
      <c r="JNX1" s="4" t="s">
        <v>12147</v>
      </c>
      <c r="JNY1" s="4" t="s">
        <v>12148</v>
      </c>
      <c r="JNZ1" s="4" t="s">
        <v>12149</v>
      </c>
      <c r="JOA1" s="4" t="s">
        <v>12150</v>
      </c>
      <c r="JOB1" s="4" t="s">
        <v>12151</v>
      </c>
      <c r="JOC1" s="4" t="s">
        <v>12152</v>
      </c>
      <c r="JOD1" s="4" t="s">
        <v>12153</v>
      </c>
      <c r="JOE1" s="4" t="s">
        <v>12154</v>
      </c>
      <c r="JOF1" s="4" t="s">
        <v>12155</v>
      </c>
      <c r="JOG1" s="4" t="s">
        <v>12156</v>
      </c>
      <c r="JOH1" s="4" t="s">
        <v>12157</v>
      </c>
      <c r="JOI1" s="4" t="s">
        <v>12158</v>
      </c>
      <c r="JOJ1" s="4" t="s">
        <v>12159</v>
      </c>
      <c r="JOK1" s="4" t="s">
        <v>12160</v>
      </c>
      <c r="JOL1" s="4" t="s">
        <v>12161</v>
      </c>
      <c r="JOM1" s="4" t="s">
        <v>12162</v>
      </c>
      <c r="JON1" s="4" t="s">
        <v>12163</v>
      </c>
      <c r="JOO1" s="4" t="s">
        <v>12164</v>
      </c>
      <c r="JOP1" s="4" t="s">
        <v>12165</v>
      </c>
      <c r="JOQ1" s="4" t="s">
        <v>12166</v>
      </c>
      <c r="JOR1" s="4" t="s">
        <v>12167</v>
      </c>
      <c r="JOS1" s="4" t="s">
        <v>12168</v>
      </c>
      <c r="JOT1" s="4" t="s">
        <v>12169</v>
      </c>
      <c r="JOU1" s="4" t="s">
        <v>12170</v>
      </c>
      <c r="JOV1" s="4" t="s">
        <v>12171</v>
      </c>
      <c r="JOW1" s="4" t="s">
        <v>12172</v>
      </c>
      <c r="JOX1" s="4" t="s">
        <v>12173</v>
      </c>
      <c r="JOY1" s="4" t="s">
        <v>12174</v>
      </c>
      <c r="JOZ1" s="4" t="s">
        <v>12175</v>
      </c>
      <c r="JPA1" s="4" t="s">
        <v>12176</v>
      </c>
      <c r="JPB1" s="4" t="s">
        <v>12177</v>
      </c>
      <c r="JPC1" s="4" t="s">
        <v>12178</v>
      </c>
      <c r="JPD1" s="4" t="s">
        <v>12179</v>
      </c>
      <c r="JPE1" s="4" t="s">
        <v>12180</v>
      </c>
      <c r="JPF1" s="4" t="s">
        <v>12181</v>
      </c>
      <c r="JPG1" s="4" t="s">
        <v>12182</v>
      </c>
      <c r="JPH1" s="4" t="s">
        <v>12183</v>
      </c>
      <c r="JPI1" s="4" t="s">
        <v>12184</v>
      </c>
      <c r="JPJ1" s="4" t="s">
        <v>12185</v>
      </c>
      <c r="JPK1" s="4" t="s">
        <v>12186</v>
      </c>
      <c r="JPL1" s="4" t="s">
        <v>12187</v>
      </c>
      <c r="JPM1" s="4" t="s">
        <v>12188</v>
      </c>
      <c r="JPN1" s="4" t="s">
        <v>12189</v>
      </c>
      <c r="JPO1" s="4" t="s">
        <v>12190</v>
      </c>
      <c r="JPP1" s="4" t="s">
        <v>12191</v>
      </c>
      <c r="JPQ1" s="4" t="s">
        <v>12192</v>
      </c>
      <c r="JPR1" s="4" t="s">
        <v>12193</v>
      </c>
      <c r="JPS1" s="4" t="s">
        <v>12194</v>
      </c>
      <c r="JPT1" s="4" t="s">
        <v>12195</v>
      </c>
      <c r="JPU1" s="4" t="s">
        <v>12196</v>
      </c>
      <c r="JPV1" s="4" t="s">
        <v>12197</v>
      </c>
      <c r="JPW1" s="4" t="s">
        <v>12198</v>
      </c>
      <c r="JPX1" s="4" t="s">
        <v>12199</v>
      </c>
      <c r="JPY1" s="4" t="s">
        <v>12200</v>
      </c>
      <c r="JPZ1" s="4" t="s">
        <v>12201</v>
      </c>
      <c r="JQA1" s="4" t="s">
        <v>12202</v>
      </c>
      <c r="JQB1" s="4" t="s">
        <v>12203</v>
      </c>
      <c r="JQC1" s="4" t="s">
        <v>12204</v>
      </c>
      <c r="JQD1" s="4" t="s">
        <v>12205</v>
      </c>
      <c r="JQE1" s="4" t="s">
        <v>12206</v>
      </c>
      <c r="JQF1" s="4" t="s">
        <v>12207</v>
      </c>
      <c r="JQG1" s="4" t="s">
        <v>12208</v>
      </c>
      <c r="JQH1" s="4" t="s">
        <v>12209</v>
      </c>
      <c r="JQI1" s="4" t="s">
        <v>12210</v>
      </c>
      <c r="JQJ1" s="4" t="s">
        <v>12211</v>
      </c>
      <c r="JQK1" s="4" t="s">
        <v>12212</v>
      </c>
      <c r="JQL1" s="4" t="s">
        <v>12213</v>
      </c>
      <c r="JQM1" s="4" t="s">
        <v>12214</v>
      </c>
      <c r="JQN1" s="4" t="s">
        <v>12215</v>
      </c>
      <c r="JQO1" s="4" t="s">
        <v>12216</v>
      </c>
      <c r="JQP1" s="4" t="s">
        <v>12217</v>
      </c>
      <c r="JQQ1" s="4" t="s">
        <v>12218</v>
      </c>
      <c r="JQR1" s="4" t="s">
        <v>12219</v>
      </c>
      <c r="JQS1" s="4" t="s">
        <v>12220</v>
      </c>
      <c r="JQT1" s="4" t="s">
        <v>12221</v>
      </c>
      <c r="JQU1" s="4" t="s">
        <v>12222</v>
      </c>
      <c r="JQV1" s="4" t="s">
        <v>12223</v>
      </c>
      <c r="JQW1" s="4" t="s">
        <v>12224</v>
      </c>
      <c r="JQX1" s="4" t="s">
        <v>12225</v>
      </c>
      <c r="JQY1" s="4" t="s">
        <v>12226</v>
      </c>
      <c r="JQZ1" s="4" t="s">
        <v>12227</v>
      </c>
      <c r="JRA1" s="4" t="s">
        <v>12228</v>
      </c>
      <c r="JRB1" s="4" t="s">
        <v>12229</v>
      </c>
      <c r="JRC1" s="4" t="s">
        <v>12230</v>
      </c>
      <c r="JRD1" s="4" t="s">
        <v>12231</v>
      </c>
      <c r="JRE1" s="4" t="s">
        <v>12232</v>
      </c>
      <c r="JRF1" s="4" t="s">
        <v>12233</v>
      </c>
      <c r="JRG1" s="4" t="s">
        <v>12234</v>
      </c>
      <c r="JRH1" s="4" t="s">
        <v>12235</v>
      </c>
      <c r="JRI1" s="4" t="s">
        <v>12236</v>
      </c>
      <c r="JRJ1" s="4" t="s">
        <v>12237</v>
      </c>
      <c r="JRK1" s="4" t="s">
        <v>12238</v>
      </c>
      <c r="JRL1" s="4" t="s">
        <v>12239</v>
      </c>
      <c r="JRM1" s="4" t="s">
        <v>12240</v>
      </c>
      <c r="JRN1" s="4" t="s">
        <v>12241</v>
      </c>
      <c r="JRO1" s="4" t="s">
        <v>12242</v>
      </c>
      <c r="JRP1" s="4" t="s">
        <v>12243</v>
      </c>
      <c r="JRQ1" s="4" t="s">
        <v>12244</v>
      </c>
      <c r="JRR1" s="4" t="s">
        <v>12245</v>
      </c>
      <c r="JRS1" s="4" t="s">
        <v>12246</v>
      </c>
      <c r="JRT1" s="4" t="s">
        <v>12247</v>
      </c>
      <c r="JRU1" s="4" t="s">
        <v>12248</v>
      </c>
      <c r="JRV1" s="4" t="s">
        <v>12249</v>
      </c>
      <c r="JRW1" s="4" t="s">
        <v>12250</v>
      </c>
      <c r="JRX1" s="4" t="s">
        <v>12251</v>
      </c>
      <c r="JRY1" s="4" t="s">
        <v>12252</v>
      </c>
      <c r="JRZ1" s="4" t="s">
        <v>12253</v>
      </c>
      <c r="JSA1" s="4" t="s">
        <v>12254</v>
      </c>
      <c r="JSB1" s="4" t="s">
        <v>12255</v>
      </c>
      <c r="JSC1" s="4" t="s">
        <v>12256</v>
      </c>
      <c r="JSD1" s="4" t="s">
        <v>12257</v>
      </c>
      <c r="JSE1" s="4" t="s">
        <v>12258</v>
      </c>
      <c r="JSF1" s="4" t="s">
        <v>12259</v>
      </c>
      <c r="JSG1" s="4" t="s">
        <v>12260</v>
      </c>
      <c r="JSH1" s="4" t="s">
        <v>12261</v>
      </c>
      <c r="JSI1" s="4" t="s">
        <v>12262</v>
      </c>
      <c r="JSJ1" s="4" t="s">
        <v>12263</v>
      </c>
      <c r="JSK1" s="4" t="s">
        <v>12264</v>
      </c>
      <c r="JSL1" s="4" t="s">
        <v>12265</v>
      </c>
      <c r="JSM1" s="4" t="s">
        <v>12266</v>
      </c>
      <c r="JSN1" s="4" t="s">
        <v>12267</v>
      </c>
      <c r="JSO1" s="4" t="s">
        <v>12268</v>
      </c>
      <c r="JSP1" s="4" t="s">
        <v>12269</v>
      </c>
      <c r="JSQ1" s="4" t="s">
        <v>12270</v>
      </c>
      <c r="JSR1" s="4" t="s">
        <v>12271</v>
      </c>
      <c r="JSS1" s="4" t="s">
        <v>12272</v>
      </c>
      <c r="JST1" s="4" t="s">
        <v>12273</v>
      </c>
      <c r="JSU1" s="4" t="s">
        <v>12274</v>
      </c>
      <c r="JSV1" s="4" t="s">
        <v>12275</v>
      </c>
      <c r="JSW1" s="4" t="s">
        <v>12276</v>
      </c>
      <c r="JSX1" s="4" t="s">
        <v>12277</v>
      </c>
      <c r="JSY1" s="4" t="s">
        <v>12278</v>
      </c>
      <c r="JSZ1" s="4" t="s">
        <v>12279</v>
      </c>
      <c r="JTA1" s="4" t="s">
        <v>12280</v>
      </c>
      <c r="JTB1" s="4" t="s">
        <v>12281</v>
      </c>
      <c r="JTC1" s="4" t="s">
        <v>12282</v>
      </c>
      <c r="JTD1" s="4" t="s">
        <v>12283</v>
      </c>
      <c r="JTE1" s="4" t="s">
        <v>12284</v>
      </c>
      <c r="JTF1" s="4" t="s">
        <v>12285</v>
      </c>
      <c r="JTG1" s="4" t="s">
        <v>12286</v>
      </c>
      <c r="JTH1" s="4" t="s">
        <v>12287</v>
      </c>
      <c r="JTI1" s="4" t="s">
        <v>12288</v>
      </c>
      <c r="JTJ1" s="4" t="s">
        <v>12289</v>
      </c>
      <c r="JTK1" s="4" t="s">
        <v>12290</v>
      </c>
      <c r="JTL1" s="4" t="s">
        <v>12291</v>
      </c>
      <c r="JTM1" s="4" t="s">
        <v>12292</v>
      </c>
      <c r="JTN1" s="4" t="s">
        <v>12293</v>
      </c>
      <c r="JTO1" s="4" t="s">
        <v>12294</v>
      </c>
      <c r="JTP1" s="4" t="s">
        <v>12295</v>
      </c>
      <c r="JTQ1" s="4" t="s">
        <v>12296</v>
      </c>
      <c r="JTR1" s="4" t="s">
        <v>12297</v>
      </c>
      <c r="JTS1" s="4" t="s">
        <v>12298</v>
      </c>
      <c r="JTT1" s="4" t="s">
        <v>12299</v>
      </c>
      <c r="JTU1" s="4" t="s">
        <v>12300</v>
      </c>
      <c r="JTV1" s="4" t="s">
        <v>12301</v>
      </c>
      <c r="JTW1" s="4" t="s">
        <v>12302</v>
      </c>
      <c r="JTX1" s="4" t="s">
        <v>12303</v>
      </c>
      <c r="JTY1" s="4" t="s">
        <v>12304</v>
      </c>
      <c r="JTZ1" s="4" t="s">
        <v>12305</v>
      </c>
      <c r="JUA1" s="4" t="s">
        <v>12306</v>
      </c>
      <c r="JUB1" s="4" t="s">
        <v>12307</v>
      </c>
      <c r="JUC1" s="4" t="s">
        <v>12308</v>
      </c>
      <c r="JUD1" s="4" t="s">
        <v>12309</v>
      </c>
      <c r="JUE1" s="4" t="s">
        <v>12310</v>
      </c>
      <c r="JUF1" s="4" t="s">
        <v>12311</v>
      </c>
      <c r="JUG1" s="4" t="s">
        <v>12312</v>
      </c>
      <c r="JUH1" s="4" t="s">
        <v>12313</v>
      </c>
      <c r="JUI1" s="4" t="s">
        <v>12314</v>
      </c>
      <c r="JUJ1" s="4" t="s">
        <v>12315</v>
      </c>
      <c r="JUK1" s="4" t="s">
        <v>12316</v>
      </c>
      <c r="JUL1" s="4" t="s">
        <v>12317</v>
      </c>
      <c r="JUM1" s="4" t="s">
        <v>12318</v>
      </c>
      <c r="JUN1" s="4" t="s">
        <v>12319</v>
      </c>
      <c r="JUO1" s="4" t="s">
        <v>12320</v>
      </c>
      <c r="JUP1" s="4" t="s">
        <v>12321</v>
      </c>
      <c r="JUQ1" s="4" t="s">
        <v>12322</v>
      </c>
      <c r="JUR1" s="4" t="s">
        <v>12323</v>
      </c>
      <c r="JUS1" s="4" t="s">
        <v>12324</v>
      </c>
      <c r="JUT1" s="4" t="s">
        <v>12325</v>
      </c>
      <c r="JUU1" s="4" t="s">
        <v>12326</v>
      </c>
      <c r="JUV1" s="4" t="s">
        <v>12327</v>
      </c>
      <c r="JUW1" s="4" t="s">
        <v>12328</v>
      </c>
      <c r="JUX1" s="4" t="s">
        <v>12329</v>
      </c>
      <c r="JUY1" s="4" t="s">
        <v>12330</v>
      </c>
      <c r="JUZ1" s="4" t="s">
        <v>12331</v>
      </c>
      <c r="JVA1" s="4" t="s">
        <v>12332</v>
      </c>
      <c r="JVB1" s="4" t="s">
        <v>12333</v>
      </c>
      <c r="JVC1" s="4" t="s">
        <v>12334</v>
      </c>
      <c r="JVD1" s="4" t="s">
        <v>12335</v>
      </c>
      <c r="JVE1" s="4" t="s">
        <v>12336</v>
      </c>
      <c r="JVF1" s="4" t="s">
        <v>12337</v>
      </c>
      <c r="JVG1" s="4" t="s">
        <v>12338</v>
      </c>
      <c r="JVH1" s="4" t="s">
        <v>12339</v>
      </c>
      <c r="JVI1" s="4" t="s">
        <v>12340</v>
      </c>
      <c r="JVJ1" s="4" t="s">
        <v>12341</v>
      </c>
      <c r="JVK1" s="4" t="s">
        <v>12342</v>
      </c>
      <c r="JVL1" s="4" t="s">
        <v>12343</v>
      </c>
      <c r="JVM1" s="4" t="s">
        <v>12344</v>
      </c>
      <c r="JVN1" s="4" t="s">
        <v>12345</v>
      </c>
      <c r="JVO1" s="4" t="s">
        <v>12346</v>
      </c>
      <c r="JVP1" s="4" t="s">
        <v>12347</v>
      </c>
      <c r="JVQ1" s="4" t="s">
        <v>12348</v>
      </c>
      <c r="JVR1" s="4" t="s">
        <v>12349</v>
      </c>
      <c r="JVS1" s="4" t="s">
        <v>12350</v>
      </c>
      <c r="JVT1" s="4" t="s">
        <v>12351</v>
      </c>
      <c r="JVU1" s="4" t="s">
        <v>12352</v>
      </c>
      <c r="JVV1" s="4" t="s">
        <v>12353</v>
      </c>
      <c r="JVW1" s="4" t="s">
        <v>12354</v>
      </c>
      <c r="JVX1" s="4" t="s">
        <v>12355</v>
      </c>
      <c r="JVY1" s="4" t="s">
        <v>12356</v>
      </c>
      <c r="JVZ1" s="4" t="s">
        <v>12357</v>
      </c>
      <c r="JWA1" s="4" t="s">
        <v>12358</v>
      </c>
      <c r="JWB1" s="4" t="s">
        <v>12359</v>
      </c>
      <c r="JWC1" s="4" t="s">
        <v>12360</v>
      </c>
      <c r="JWD1" s="4" t="s">
        <v>12361</v>
      </c>
      <c r="JWE1" s="4" t="s">
        <v>12362</v>
      </c>
      <c r="JWF1" s="4" t="s">
        <v>12363</v>
      </c>
      <c r="JWG1" s="4" t="s">
        <v>12364</v>
      </c>
      <c r="JWH1" s="4" t="s">
        <v>12365</v>
      </c>
      <c r="JWI1" s="4" t="s">
        <v>12366</v>
      </c>
      <c r="JWJ1" s="4" t="s">
        <v>12367</v>
      </c>
      <c r="JWK1" s="4" t="s">
        <v>12368</v>
      </c>
      <c r="JWL1" s="4" t="s">
        <v>12369</v>
      </c>
      <c r="JWM1" s="4" t="s">
        <v>12370</v>
      </c>
      <c r="JWN1" s="4" t="s">
        <v>12371</v>
      </c>
      <c r="JWO1" s="4" t="s">
        <v>12372</v>
      </c>
      <c r="JWP1" s="4" t="s">
        <v>12373</v>
      </c>
      <c r="JWQ1" s="4" t="s">
        <v>12374</v>
      </c>
      <c r="JWR1" s="4" t="s">
        <v>12375</v>
      </c>
      <c r="JWS1" s="4" t="s">
        <v>12376</v>
      </c>
      <c r="JWT1" s="4" t="s">
        <v>12377</v>
      </c>
      <c r="JWU1" s="4" t="s">
        <v>12378</v>
      </c>
      <c r="JWV1" s="4" t="s">
        <v>12379</v>
      </c>
      <c r="JWW1" s="4" t="s">
        <v>12380</v>
      </c>
      <c r="JWX1" s="4" t="s">
        <v>12381</v>
      </c>
      <c r="JWY1" s="4" t="s">
        <v>12382</v>
      </c>
      <c r="JWZ1" s="4" t="s">
        <v>12383</v>
      </c>
      <c r="JXA1" s="4" t="s">
        <v>12384</v>
      </c>
      <c r="JXB1" s="4" t="s">
        <v>12385</v>
      </c>
      <c r="JXC1" s="4" t="s">
        <v>12386</v>
      </c>
      <c r="JXD1" s="4" t="s">
        <v>12387</v>
      </c>
      <c r="JXE1" s="4" t="s">
        <v>12388</v>
      </c>
      <c r="JXF1" s="4" t="s">
        <v>12389</v>
      </c>
      <c r="JXG1" s="4" t="s">
        <v>12390</v>
      </c>
      <c r="JXH1" s="4" t="s">
        <v>12391</v>
      </c>
      <c r="JXI1" s="4" t="s">
        <v>12392</v>
      </c>
      <c r="JXJ1" s="4" t="s">
        <v>12393</v>
      </c>
      <c r="JXK1" s="4" t="s">
        <v>12394</v>
      </c>
      <c r="JXL1" s="4" t="s">
        <v>12395</v>
      </c>
      <c r="JXM1" s="4" t="s">
        <v>12396</v>
      </c>
      <c r="JXN1" s="4" t="s">
        <v>12397</v>
      </c>
      <c r="JXO1" s="4" t="s">
        <v>12398</v>
      </c>
      <c r="JXP1" s="4" t="s">
        <v>12399</v>
      </c>
      <c r="JXQ1" s="4" t="s">
        <v>12400</v>
      </c>
      <c r="JXR1" s="4" t="s">
        <v>12401</v>
      </c>
      <c r="JXS1" s="4" t="s">
        <v>12402</v>
      </c>
      <c r="JXT1" s="4" t="s">
        <v>12403</v>
      </c>
      <c r="JXU1" s="4" t="s">
        <v>12404</v>
      </c>
      <c r="JXV1" s="4" t="s">
        <v>12405</v>
      </c>
      <c r="JXW1" s="4" t="s">
        <v>12406</v>
      </c>
      <c r="JXX1" s="4" t="s">
        <v>12407</v>
      </c>
      <c r="JXY1" s="4" t="s">
        <v>12408</v>
      </c>
      <c r="JXZ1" s="4" t="s">
        <v>12409</v>
      </c>
      <c r="JYA1" s="4" t="s">
        <v>12410</v>
      </c>
      <c r="JYB1" s="4" t="s">
        <v>12411</v>
      </c>
      <c r="JYC1" s="4" t="s">
        <v>12412</v>
      </c>
      <c r="JYD1" s="4" t="s">
        <v>12413</v>
      </c>
      <c r="JYE1" s="4" t="s">
        <v>12414</v>
      </c>
      <c r="JYF1" s="4" t="s">
        <v>12415</v>
      </c>
      <c r="JYG1" s="4" t="s">
        <v>12416</v>
      </c>
      <c r="JYH1" s="4" t="s">
        <v>12417</v>
      </c>
      <c r="JYI1" s="4" t="s">
        <v>12418</v>
      </c>
      <c r="JYJ1" s="4" t="s">
        <v>12419</v>
      </c>
      <c r="JYK1" s="4" t="s">
        <v>12420</v>
      </c>
      <c r="JYL1" s="4" t="s">
        <v>12421</v>
      </c>
      <c r="JYM1" s="4" t="s">
        <v>12422</v>
      </c>
      <c r="JYN1" s="4" t="s">
        <v>12423</v>
      </c>
      <c r="JYO1" s="4" t="s">
        <v>12424</v>
      </c>
      <c r="JYP1" s="4" t="s">
        <v>12425</v>
      </c>
      <c r="JYQ1" s="4" t="s">
        <v>12426</v>
      </c>
      <c r="JYR1" s="4" t="s">
        <v>12427</v>
      </c>
      <c r="JYS1" s="4" t="s">
        <v>12428</v>
      </c>
      <c r="JYT1" s="4" t="s">
        <v>12429</v>
      </c>
      <c r="JYU1" s="4" t="s">
        <v>12430</v>
      </c>
      <c r="JYV1" s="4" t="s">
        <v>12431</v>
      </c>
      <c r="JYW1" s="4" t="s">
        <v>12432</v>
      </c>
      <c r="JYX1" s="4" t="s">
        <v>12433</v>
      </c>
      <c r="JYY1" s="4" t="s">
        <v>12434</v>
      </c>
      <c r="JYZ1" s="4" t="s">
        <v>12435</v>
      </c>
      <c r="JZA1" s="4" t="s">
        <v>12436</v>
      </c>
      <c r="JZB1" s="4" t="s">
        <v>12437</v>
      </c>
      <c r="JZC1" s="4" t="s">
        <v>12438</v>
      </c>
      <c r="JZD1" s="4" t="s">
        <v>12439</v>
      </c>
      <c r="JZE1" s="4" t="s">
        <v>12440</v>
      </c>
      <c r="JZF1" s="4" t="s">
        <v>12441</v>
      </c>
      <c r="JZG1" s="4" t="s">
        <v>12442</v>
      </c>
      <c r="JZH1" s="4" t="s">
        <v>12443</v>
      </c>
      <c r="JZI1" s="4" t="s">
        <v>12444</v>
      </c>
      <c r="JZJ1" s="4" t="s">
        <v>12445</v>
      </c>
      <c r="JZK1" s="4" t="s">
        <v>12446</v>
      </c>
      <c r="JZL1" s="4" t="s">
        <v>12447</v>
      </c>
      <c r="JZM1" s="4" t="s">
        <v>12448</v>
      </c>
      <c r="JZN1" s="4" t="s">
        <v>12449</v>
      </c>
      <c r="JZO1" s="4" t="s">
        <v>12450</v>
      </c>
      <c r="JZP1" s="4" t="s">
        <v>12451</v>
      </c>
      <c r="JZQ1" s="4" t="s">
        <v>12452</v>
      </c>
      <c r="JZR1" s="4" t="s">
        <v>12453</v>
      </c>
      <c r="JZS1" s="4" t="s">
        <v>12454</v>
      </c>
      <c r="JZT1" s="4" t="s">
        <v>12455</v>
      </c>
      <c r="JZU1" s="4" t="s">
        <v>12456</v>
      </c>
      <c r="JZV1" s="4" t="s">
        <v>12457</v>
      </c>
      <c r="JZW1" s="4" t="s">
        <v>12458</v>
      </c>
      <c r="JZX1" s="4" t="s">
        <v>12459</v>
      </c>
      <c r="JZY1" s="4" t="s">
        <v>12460</v>
      </c>
      <c r="JZZ1" s="4" t="s">
        <v>12461</v>
      </c>
      <c r="KAA1" s="4" t="s">
        <v>12462</v>
      </c>
      <c r="KAB1" s="4" t="s">
        <v>12463</v>
      </c>
      <c r="KAC1" s="4" t="s">
        <v>12464</v>
      </c>
      <c r="KAD1" s="4" t="s">
        <v>12465</v>
      </c>
      <c r="KAE1" s="4" t="s">
        <v>12466</v>
      </c>
      <c r="KAF1" s="4" t="s">
        <v>12467</v>
      </c>
      <c r="KAG1" s="4" t="s">
        <v>12468</v>
      </c>
      <c r="KAH1" s="4" t="s">
        <v>12469</v>
      </c>
      <c r="KAI1" s="4" t="s">
        <v>12470</v>
      </c>
      <c r="KAJ1" s="4" t="s">
        <v>12471</v>
      </c>
      <c r="KAK1" s="4" t="s">
        <v>12472</v>
      </c>
      <c r="KAL1" s="4" t="s">
        <v>12473</v>
      </c>
      <c r="KAM1" s="4" t="s">
        <v>12474</v>
      </c>
      <c r="KAN1" s="4" t="s">
        <v>12475</v>
      </c>
      <c r="KAO1" s="4" t="s">
        <v>12476</v>
      </c>
      <c r="KAP1" s="4" t="s">
        <v>12477</v>
      </c>
      <c r="KAQ1" s="4" t="s">
        <v>12478</v>
      </c>
      <c r="KAR1" s="4" t="s">
        <v>12479</v>
      </c>
      <c r="KAS1" s="4" t="s">
        <v>12480</v>
      </c>
      <c r="KAT1" s="4" t="s">
        <v>12481</v>
      </c>
      <c r="KAU1" s="4" t="s">
        <v>12482</v>
      </c>
      <c r="KAV1" s="4" t="s">
        <v>12483</v>
      </c>
      <c r="KAW1" s="4" t="s">
        <v>12484</v>
      </c>
      <c r="KAX1" s="4" t="s">
        <v>12485</v>
      </c>
      <c r="KAY1" s="4" t="s">
        <v>12486</v>
      </c>
      <c r="KAZ1" s="4" t="s">
        <v>12487</v>
      </c>
      <c r="KBA1" s="4" t="s">
        <v>12488</v>
      </c>
      <c r="KBB1" s="4" t="s">
        <v>12489</v>
      </c>
      <c r="KBC1" s="4" t="s">
        <v>12490</v>
      </c>
      <c r="KBD1" s="4" t="s">
        <v>12491</v>
      </c>
      <c r="KBE1" s="4" t="s">
        <v>12492</v>
      </c>
      <c r="KBF1" s="4" t="s">
        <v>12493</v>
      </c>
      <c r="KBG1" s="4" t="s">
        <v>12494</v>
      </c>
      <c r="KBH1" s="4" t="s">
        <v>12495</v>
      </c>
      <c r="KBI1" s="4" t="s">
        <v>12496</v>
      </c>
      <c r="KBJ1" s="4" t="s">
        <v>12497</v>
      </c>
      <c r="KBK1" s="4" t="s">
        <v>12498</v>
      </c>
      <c r="KBL1" s="4" t="s">
        <v>12499</v>
      </c>
      <c r="KBM1" s="4" t="s">
        <v>12500</v>
      </c>
      <c r="KBN1" s="4" t="s">
        <v>12501</v>
      </c>
      <c r="KBO1" s="4" t="s">
        <v>12502</v>
      </c>
      <c r="KBP1" s="4" t="s">
        <v>12503</v>
      </c>
      <c r="KBQ1" s="4" t="s">
        <v>12504</v>
      </c>
      <c r="KBR1" s="4" t="s">
        <v>12505</v>
      </c>
      <c r="KBS1" s="4" t="s">
        <v>12506</v>
      </c>
      <c r="KBT1" s="4" t="s">
        <v>12507</v>
      </c>
      <c r="KBU1" s="4" t="s">
        <v>12508</v>
      </c>
      <c r="KBV1" s="4" t="s">
        <v>12509</v>
      </c>
      <c r="KBW1" s="4" t="s">
        <v>12510</v>
      </c>
      <c r="KBX1" s="4" t="s">
        <v>12511</v>
      </c>
      <c r="KBY1" s="4" t="s">
        <v>12512</v>
      </c>
      <c r="KBZ1" s="4" t="s">
        <v>12513</v>
      </c>
      <c r="KCA1" s="4" t="s">
        <v>12514</v>
      </c>
      <c r="KCB1" s="4" t="s">
        <v>12515</v>
      </c>
      <c r="KCC1" s="4" t="s">
        <v>12516</v>
      </c>
      <c r="KCD1" s="4" t="s">
        <v>12517</v>
      </c>
      <c r="KCE1" s="4" t="s">
        <v>12518</v>
      </c>
      <c r="KCF1" s="4" t="s">
        <v>12519</v>
      </c>
      <c r="KCG1" s="4" t="s">
        <v>12520</v>
      </c>
      <c r="KCH1" s="4" t="s">
        <v>12521</v>
      </c>
      <c r="KCI1" s="4" t="s">
        <v>12522</v>
      </c>
      <c r="KCJ1" s="4" t="s">
        <v>12523</v>
      </c>
      <c r="KCK1" s="4" t="s">
        <v>12524</v>
      </c>
      <c r="KCL1" s="4" t="s">
        <v>12525</v>
      </c>
      <c r="KCM1" s="4" t="s">
        <v>12526</v>
      </c>
      <c r="KCN1" s="4" t="s">
        <v>12527</v>
      </c>
      <c r="KCO1" s="4" t="s">
        <v>12528</v>
      </c>
      <c r="KCP1" s="4" t="s">
        <v>12529</v>
      </c>
      <c r="KCQ1" s="4" t="s">
        <v>12530</v>
      </c>
      <c r="KCR1" s="4" t="s">
        <v>12531</v>
      </c>
      <c r="KCS1" s="4" t="s">
        <v>12532</v>
      </c>
      <c r="KCT1" s="4" t="s">
        <v>12533</v>
      </c>
      <c r="KCU1" s="4" t="s">
        <v>12534</v>
      </c>
      <c r="KCV1" s="4" t="s">
        <v>12535</v>
      </c>
      <c r="KCW1" s="4" t="s">
        <v>12536</v>
      </c>
      <c r="KCX1" s="4" t="s">
        <v>12537</v>
      </c>
      <c r="KCY1" s="4" t="s">
        <v>12538</v>
      </c>
      <c r="KCZ1" s="4" t="s">
        <v>12539</v>
      </c>
      <c r="KDA1" s="4" t="s">
        <v>12540</v>
      </c>
      <c r="KDB1" s="4" t="s">
        <v>12541</v>
      </c>
      <c r="KDC1" s="4" t="s">
        <v>12542</v>
      </c>
      <c r="KDD1" s="4" t="s">
        <v>12543</v>
      </c>
      <c r="KDE1" s="4" t="s">
        <v>12544</v>
      </c>
      <c r="KDF1" s="4" t="s">
        <v>12545</v>
      </c>
      <c r="KDG1" s="4" t="s">
        <v>12546</v>
      </c>
      <c r="KDH1" s="4" t="s">
        <v>12547</v>
      </c>
      <c r="KDI1" s="4" t="s">
        <v>12548</v>
      </c>
      <c r="KDJ1" s="4" t="s">
        <v>12549</v>
      </c>
      <c r="KDK1" s="4" t="s">
        <v>12550</v>
      </c>
      <c r="KDL1" s="4" t="s">
        <v>12551</v>
      </c>
      <c r="KDM1" s="4" t="s">
        <v>12552</v>
      </c>
      <c r="KDN1" s="4" t="s">
        <v>12553</v>
      </c>
      <c r="KDO1" s="4" t="s">
        <v>12554</v>
      </c>
      <c r="KDP1" s="4" t="s">
        <v>12555</v>
      </c>
      <c r="KDQ1" s="4" t="s">
        <v>12556</v>
      </c>
      <c r="KDR1" s="4" t="s">
        <v>12557</v>
      </c>
      <c r="KDS1" s="4" t="s">
        <v>12558</v>
      </c>
      <c r="KDT1" s="4" t="s">
        <v>12559</v>
      </c>
      <c r="KDU1" s="4" t="s">
        <v>12560</v>
      </c>
      <c r="KDV1" s="4" t="s">
        <v>12561</v>
      </c>
      <c r="KDW1" s="4" t="s">
        <v>12562</v>
      </c>
      <c r="KDX1" s="4" t="s">
        <v>12563</v>
      </c>
      <c r="KDY1" s="4" t="s">
        <v>12564</v>
      </c>
      <c r="KDZ1" s="4" t="s">
        <v>12565</v>
      </c>
      <c r="KEA1" s="4" t="s">
        <v>12566</v>
      </c>
      <c r="KEB1" s="4" t="s">
        <v>12567</v>
      </c>
      <c r="KEC1" s="4" t="s">
        <v>12568</v>
      </c>
      <c r="KED1" s="4" t="s">
        <v>12569</v>
      </c>
      <c r="KEE1" s="4" t="s">
        <v>12570</v>
      </c>
      <c r="KEF1" s="4" t="s">
        <v>12571</v>
      </c>
      <c r="KEG1" s="4" t="s">
        <v>12572</v>
      </c>
      <c r="KEH1" s="4" t="s">
        <v>12573</v>
      </c>
      <c r="KEI1" s="4" t="s">
        <v>12574</v>
      </c>
      <c r="KEJ1" s="4" t="s">
        <v>12575</v>
      </c>
      <c r="KEK1" s="4" t="s">
        <v>12576</v>
      </c>
      <c r="KEL1" s="4" t="s">
        <v>12577</v>
      </c>
      <c r="KEM1" s="4" t="s">
        <v>12578</v>
      </c>
      <c r="KEN1" s="4" t="s">
        <v>12579</v>
      </c>
      <c r="KEO1" s="4" t="s">
        <v>12580</v>
      </c>
      <c r="KEP1" s="4" t="s">
        <v>12581</v>
      </c>
      <c r="KEQ1" s="4" t="s">
        <v>12582</v>
      </c>
      <c r="KER1" s="4" t="s">
        <v>12583</v>
      </c>
      <c r="KES1" s="4" t="s">
        <v>12584</v>
      </c>
      <c r="KET1" s="4" t="s">
        <v>12585</v>
      </c>
      <c r="KEU1" s="4" t="s">
        <v>12586</v>
      </c>
      <c r="KEV1" s="4" t="s">
        <v>12587</v>
      </c>
      <c r="KEW1" s="4" t="s">
        <v>12588</v>
      </c>
      <c r="KEX1" s="4" t="s">
        <v>12589</v>
      </c>
      <c r="KEY1" s="4" t="s">
        <v>12590</v>
      </c>
      <c r="KEZ1" s="4" t="s">
        <v>12591</v>
      </c>
      <c r="KFA1" s="4" t="s">
        <v>12592</v>
      </c>
      <c r="KFB1" s="4" t="s">
        <v>12593</v>
      </c>
      <c r="KFC1" s="4" t="s">
        <v>12594</v>
      </c>
      <c r="KFD1" s="4" t="s">
        <v>12595</v>
      </c>
      <c r="KFE1" s="4" t="s">
        <v>12596</v>
      </c>
      <c r="KFF1" s="4" t="s">
        <v>12597</v>
      </c>
      <c r="KFG1" s="4" t="s">
        <v>12598</v>
      </c>
      <c r="KFH1" s="4" t="s">
        <v>12599</v>
      </c>
      <c r="KFI1" s="4" t="s">
        <v>12600</v>
      </c>
      <c r="KFJ1" s="4" t="s">
        <v>12601</v>
      </c>
      <c r="KFK1" s="4" t="s">
        <v>12602</v>
      </c>
      <c r="KFL1" s="4" t="s">
        <v>12603</v>
      </c>
      <c r="KFM1" s="4" t="s">
        <v>12604</v>
      </c>
      <c r="KFN1" s="4" t="s">
        <v>12605</v>
      </c>
      <c r="KFO1" s="4" t="s">
        <v>12606</v>
      </c>
      <c r="KFP1" s="4" t="s">
        <v>12607</v>
      </c>
      <c r="KFQ1" s="4" t="s">
        <v>12608</v>
      </c>
      <c r="KFR1" s="4" t="s">
        <v>12609</v>
      </c>
      <c r="KFS1" s="4" t="s">
        <v>12610</v>
      </c>
      <c r="KFT1" s="4" t="s">
        <v>12611</v>
      </c>
      <c r="KFU1" s="4" t="s">
        <v>12612</v>
      </c>
      <c r="KFV1" s="4" t="s">
        <v>12613</v>
      </c>
      <c r="KFW1" s="4" t="s">
        <v>12614</v>
      </c>
      <c r="KFX1" s="4" t="s">
        <v>12615</v>
      </c>
      <c r="KFY1" s="4" t="s">
        <v>12616</v>
      </c>
      <c r="KFZ1" s="4" t="s">
        <v>12617</v>
      </c>
      <c r="KGA1" s="4" t="s">
        <v>12618</v>
      </c>
      <c r="KGB1" s="4" t="s">
        <v>12619</v>
      </c>
      <c r="KGC1" s="4" t="s">
        <v>12620</v>
      </c>
      <c r="KGD1" s="4" t="s">
        <v>12621</v>
      </c>
      <c r="KGE1" s="4" t="s">
        <v>12622</v>
      </c>
      <c r="KGF1" s="4" t="s">
        <v>12623</v>
      </c>
      <c r="KGG1" s="4" t="s">
        <v>12624</v>
      </c>
      <c r="KGH1" s="4" t="s">
        <v>12625</v>
      </c>
      <c r="KGI1" s="4" t="s">
        <v>12626</v>
      </c>
      <c r="KGJ1" s="4" t="s">
        <v>12627</v>
      </c>
      <c r="KGK1" s="4" t="s">
        <v>12628</v>
      </c>
      <c r="KGL1" s="4" t="s">
        <v>12629</v>
      </c>
      <c r="KGM1" s="4" t="s">
        <v>12630</v>
      </c>
      <c r="KGN1" s="4" t="s">
        <v>12631</v>
      </c>
      <c r="KGO1" s="4" t="s">
        <v>12632</v>
      </c>
      <c r="KGP1" s="4" t="s">
        <v>12633</v>
      </c>
      <c r="KGQ1" s="4" t="s">
        <v>12634</v>
      </c>
      <c r="KGR1" s="4" t="s">
        <v>12635</v>
      </c>
      <c r="KGS1" s="4" t="s">
        <v>12636</v>
      </c>
      <c r="KGT1" s="4" t="s">
        <v>12637</v>
      </c>
      <c r="KGU1" s="4" t="s">
        <v>12638</v>
      </c>
      <c r="KGV1" s="4" t="s">
        <v>12639</v>
      </c>
      <c r="KGW1" s="4" t="s">
        <v>12640</v>
      </c>
      <c r="KGX1" s="4" t="s">
        <v>12641</v>
      </c>
      <c r="KGY1" s="4" t="s">
        <v>12642</v>
      </c>
      <c r="KGZ1" s="4" t="s">
        <v>12643</v>
      </c>
      <c r="KHA1" s="4" t="s">
        <v>12644</v>
      </c>
      <c r="KHB1" s="4" t="s">
        <v>12645</v>
      </c>
      <c r="KHC1" s="4" t="s">
        <v>12646</v>
      </c>
      <c r="KHD1" s="4" t="s">
        <v>12647</v>
      </c>
      <c r="KHE1" s="4" t="s">
        <v>12648</v>
      </c>
      <c r="KHF1" s="4" t="s">
        <v>12649</v>
      </c>
      <c r="KHG1" s="4" t="s">
        <v>12650</v>
      </c>
      <c r="KHH1" s="4" t="s">
        <v>12651</v>
      </c>
      <c r="KHI1" s="4" t="s">
        <v>12652</v>
      </c>
      <c r="KHJ1" s="4" t="s">
        <v>12653</v>
      </c>
      <c r="KHK1" s="4" t="s">
        <v>12654</v>
      </c>
      <c r="KHL1" s="4" t="s">
        <v>12655</v>
      </c>
      <c r="KHM1" s="4" t="s">
        <v>12656</v>
      </c>
      <c r="KHN1" s="4" t="s">
        <v>12657</v>
      </c>
      <c r="KHO1" s="4" t="s">
        <v>12658</v>
      </c>
      <c r="KHP1" s="4" t="s">
        <v>12659</v>
      </c>
      <c r="KHQ1" s="4" t="s">
        <v>12660</v>
      </c>
      <c r="KHR1" s="4" t="s">
        <v>12661</v>
      </c>
      <c r="KHS1" s="4" t="s">
        <v>12662</v>
      </c>
      <c r="KHT1" s="4" t="s">
        <v>12663</v>
      </c>
      <c r="KHU1" s="4" t="s">
        <v>12664</v>
      </c>
      <c r="KHV1" s="4" t="s">
        <v>12665</v>
      </c>
      <c r="KHW1" s="4" t="s">
        <v>12666</v>
      </c>
      <c r="KHX1" s="4" t="s">
        <v>12667</v>
      </c>
      <c r="KHY1" s="4" t="s">
        <v>12668</v>
      </c>
      <c r="KHZ1" s="4" t="s">
        <v>12669</v>
      </c>
      <c r="KIA1" s="4" t="s">
        <v>12670</v>
      </c>
      <c r="KIB1" s="4" t="s">
        <v>12671</v>
      </c>
      <c r="KIC1" s="4" t="s">
        <v>12672</v>
      </c>
      <c r="KID1" s="4" t="s">
        <v>12673</v>
      </c>
      <c r="KIE1" s="4" t="s">
        <v>12674</v>
      </c>
      <c r="KIF1" s="4" t="s">
        <v>12675</v>
      </c>
      <c r="KIG1" s="4" t="s">
        <v>12676</v>
      </c>
      <c r="KIH1" s="4" t="s">
        <v>12677</v>
      </c>
      <c r="KII1" s="4" t="s">
        <v>12678</v>
      </c>
      <c r="KIJ1" s="4" t="s">
        <v>12679</v>
      </c>
      <c r="KIK1" s="4" t="s">
        <v>12680</v>
      </c>
      <c r="KIL1" s="4" t="s">
        <v>12681</v>
      </c>
      <c r="KIM1" s="4" t="s">
        <v>12682</v>
      </c>
      <c r="KIN1" s="4" t="s">
        <v>12683</v>
      </c>
      <c r="KIO1" s="4" t="s">
        <v>12684</v>
      </c>
      <c r="KIP1" s="4" t="s">
        <v>12685</v>
      </c>
      <c r="KIQ1" s="4" t="s">
        <v>12686</v>
      </c>
      <c r="KIR1" s="4" t="s">
        <v>12687</v>
      </c>
      <c r="KIS1" s="4" t="s">
        <v>12688</v>
      </c>
      <c r="KIT1" s="4" t="s">
        <v>12689</v>
      </c>
      <c r="KIU1" s="4" t="s">
        <v>12690</v>
      </c>
      <c r="KIV1" s="4" t="s">
        <v>12691</v>
      </c>
      <c r="KIW1" s="4" t="s">
        <v>12692</v>
      </c>
      <c r="KIX1" s="4" t="s">
        <v>12693</v>
      </c>
      <c r="KIY1" s="4" t="s">
        <v>12694</v>
      </c>
      <c r="KIZ1" s="4" t="s">
        <v>12695</v>
      </c>
      <c r="KJA1" s="4" t="s">
        <v>12696</v>
      </c>
      <c r="KJB1" s="4" t="s">
        <v>12697</v>
      </c>
      <c r="KJC1" s="4" t="s">
        <v>12698</v>
      </c>
      <c r="KJD1" s="4" t="s">
        <v>12699</v>
      </c>
      <c r="KJE1" s="4" t="s">
        <v>12700</v>
      </c>
      <c r="KJF1" s="4" t="s">
        <v>12701</v>
      </c>
      <c r="KJG1" s="4" t="s">
        <v>12702</v>
      </c>
      <c r="KJH1" s="4" t="s">
        <v>12703</v>
      </c>
      <c r="KJI1" s="4" t="s">
        <v>12704</v>
      </c>
      <c r="KJJ1" s="4" t="s">
        <v>12705</v>
      </c>
      <c r="KJK1" s="4" t="s">
        <v>12706</v>
      </c>
      <c r="KJL1" s="4" t="s">
        <v>12707</v>
      </c>
      <c r="KJM1" s="4" t="s">
        <v>12708</v>
      </c>
      <c r="KJN1" s="4" t="s">
        <v>12709</v>
      </c>
      <c r="KJO1" s="4" t="s">
        <v>12710</v>
      </c>
      <c r="KJP1" s="4" t="s">
        <v>12711</v>
      </c>
      <c r="KJQ1" s="4" t="s">
        <v>12712</v>
      </c>
      <c r="KJR1" s="4" t="s">
        <v>12713</v>
      </c>
      <c r="KJS1" s="4" t="s">
        <v>12714</v>
      </c>
      <c r="KJT1" s="4" t="s">
        <v>12715</v>
      </c>
      <c r="KJU1" s="4" t="s">
        <v>12716</v>
      </c>
      <c r="KJV1" s="4" t="s">
        <v>12717</v>
      </c>
      <c r="KJW1" s="4" t="s">
        <v>12718</v>
      </c>
      <c r="KJX1" s="4" t="s">
        <v>12719</v>
      </c>
      <c r="KJY1" s="4" t="s">
        <v>12720</v>
      </c>
      <c r="KJZ1" s="4" t="s">
        <v>12721</v>
      </c>
      <c r="KKA1" s="4" t="s">
        <v>12722</v>
      </c>
      <c r="KKB1" s="4" t="s">
        <v>12723</v>
      </c>
      <c r="KKC1" s="4" t="s">
        <v>12724</v>
      </c>
      <c r="KKD1" s="4" t="s">
        <v>12725</v>
      </c>
      <c r="KKE1" s="4" t="s">
        <v>12726</v>
      </c>
      <c r="KKF1" s="4" t="s">
        <v>12727</v>
      </c>
      <c r="KKG1" s="4" t="s">
        <v>12728</v>
      </c>
      <c r="KKH1" s="4" t="s">
        <v>12729</v>
      </c>
      <c r="KKI1" s="4" t="s">
        <v>12730</v>
      </c>
      <c r="KKJ1" s="4" t="s">
        <v>12731</v>
      </c>
      <c r="KKK1" s="4" t="s">
        <v>12732</v>
      </c>
      <c r="KKL1" s="4" t="s">
        <v>12733</v>
      </c>
      <c r="KKM1" s="4" t="s">
        <v>12734</v>
      </c>
      <c r="KKN1" s="4" t="s">
        <v>12735</v>
      </c>
      <c r="KKO1" s="4" t="s">
        <v>12736</v>
      </c>
      <c r="KKP1" s="4" t="s">
        <v>12737</v>
      </c>
      <c r="KKQ1" s="4" t="s">
        <v>12738</v>
      </c>
      <c r="KKR1" s="4" t="s">
        <v>12739</v>
      </c>
      <c r="KKS1" s="4" t="s">
        <v>12740</v>
      </c>
      <c r="KKT1" s="4" t="s">
        <v>12741</v>
      </c>
      <c r="KKU1" s="4" t="s">
        <v>12742</v>
      </c>
      <c r="KKV1" s="4" t="s">
        <v>12743</v>
      </c>
      <c r="KKW1" s="4" t="s">
        <v>12744</v>
      </c>
      <c r="KKX1" s="4" t="s">
        <v>12745</v>
      </c>
      <c r="KKY1" s="4" t="s">
        <v>12746</v>
      </c>
      <c r="KKZ1" s="4" t="s">
        <v>12747</v>
      </c>
      <c r="KLA1" s="4" t="s">
        <v>12748</v>
      </c>
      <c r="KLB1" s="4" t="s">
        <v>12749</v>
      </c>
      <c r="KLC1" s="4" t="s">
        <v>12750</v>
      </c>
      <c r="KLD1" s="4" t="s">
        <v>12751</v>
      </c>
      <c r="KLE1" s="4" t="s">
        <v>12752</v>
      </c>
      <c r="KLF1" s="4" t="s">
        <v>12753</v>
      </c>
      <c r="KLG1" s="4" t="s">
        <v>12754</v>
      </c>
      <c r="KLH1" s="4" t="s">
        <v>12755</v>
      </c>
      <c r="KLI1" s="4" t="s">
        <v>12756</v>
      </c>
      <c r="KLJ1" s="4" t="s">
        <v>12757</v>
      </c>
      <c r="KLK1" s="4" t="s">
        <v>12758</v>
      </c>
      <c r="KLL1" s="4" t="s">
        <v>12759</v>
      </c>
      <c r="KLM1" s="4" t="s">
        <v>12760</v>
      </c>
      <c r="KLN1" s="4" t="s">
        <v>12761</v>
      </c>
      <c r="KLO1" s="4" t="s">
        <v>12762</v>
      </c>
      <c r="KLP1" s="4" t="s">
        <v>12763</v>
      </c>
      <c r="KLQ1" s="4" t="s">
        <v>12764</v>
      </c>
      <c r="KLR1" s="4" t="s">
        <v>12765</v>
      </c>
      <c r="KLS1" s="4" t="s">
        <v>12766</v>
      </c>
      <c r="KLT1" s="4" t="s">
        <v>12767</v>
      </c>
      <c r="KLU1" s="4" t="s">
        <v>12768</v>
      </c>
      <c r="KLV1" s="4" t="s">
        <v>12769</v>
      </c>
      <c r="KLW1" s="4" t="s">
        <v>12770</v>
      </c>
      <c r="KLX1" s="4" t="s">
        <v>12771</v>
      </c>
      <c r="KLY1" s="4" t="s">
        <v>12772</v>
      </c>
      <c r="KLZ1" s="4" t="s">
        <v>12773</v>
      </c>
      <c r="KMA1" s="4" t="s">
        <v>12774</v>
      </c>
      <c r="KMB1" s="4" t="s">
        <v>12775</v>
      </c>
      <c r="KMC1" s="4" t="s">
        <v>12776</v>
      </c>
      <c r="KMD1" s="4" t="s">
        <v>12777</v>
      </c>
      <c r="KME1" s="4" t="s">
        <v>12778</v>
      </c>
      <c r="KMF1" s="4" t="s">
        <v>12779</v>
      </c>
      <c r="KMG1" s="4" t="s">
        <v>12780</v>
      </c>
      <c r="KMH1" s="4" t="s">
        <v>12781</v>
      </c>
      <c r="KMI1" s="4" t="s">
        <v>12782</v>
      </c>
      <c r="KMJ1" s="4" t="s">
        <v>12783</v>
      </c>
      <c r="KMK1" s="4" t="s">
        <v>12784</v>
      </c>
      <c r="KML1" s="4" t="s">
        <v>12785</v>
      </c>
      <c r="KMM1" s="4" t="s">
        <v>12786</v>
      </c>
      <c r="KMN1" s="4" t="s">
        <v>12787</v>
      </c>
      <c r="KMO1" s="4" t="s">
        <v>12788</v>
      </c>
      <c r="KMP1" s="4" t="s">
        <v>12789</v>
      </c>
      <c r="KMQ1" s="4" t="s">
        <v>12790</v>
      </c>
      <c r="KMR1" s="4" t="s">
        <v>12791</v>
      </c>
      <c r="KMS1" s="4" t="s">
        <v>12792</v>
      </c>
      <c r="KMT1" s="4" t="s">
        <v>12793</v>
      </c>
      <c r="KMU1" s="4" t="s">
        <v>12794</v>
      </c>
      <c r="KMV1" s="4" t="s">
        <v>12795</v>
      </c>
      <c r="KMW1" s="4" t="s">
        <v>12796</v>
      </c>
      <c r="KMX1" s="4" t="s">
        <v>12797</v>
      </c>
      <c r="KMY1" s="4" t="s">
        <v>12798</v>
      </c>
      <c r="KMZ1" s="4" t="s">
        <v>12799</v>
      </c>
      <c r="KNA1" s="4" t="s">
        <v>12800</v>
      </c>
      <c r="KNB1" s="4" t="s">
        <v>12801</v>
      </c>
      <c r="KNC1" s="4" t="s">
        <v>12802</v>
      </c>
      <c r="KND1" s="4" t="s">
        <v>12803</v>
      </c>
      <c r="KNE1" s="4" t="s">
        <v>12804</v>
      </c>
      <c r="KNF1" s="4" t="s">
        <v>12805</v>
      </c>
      <c r="KNG1" s="4" t="s">
        <v>12806</v>
      </c>
      <c r="KNH1" s="4" t="s">
        <v>12807</v>
      </c>
      <c r="KNI1" s="4" t="s">
        <v>12808</v>
      </c>
      <c r="KNJ1" s="4" t="s">
        <v>12809</v>
      </c>
      <c r="KNK1" s="4" t="s">
        <v>12810</v>
      </c>
      <c r="KNL1" s="4" t="s">
        <v>12811</v>
      </c>
      <c r="KNM1" s="4" t="s">
        <v>12812</v>
      </c>
      <c r="KNN1" s="4" t="s">
        <v>12813</v>
      </c>
      <c r="KNO1" s="4" t="s">
        <v>12814</v>
      </c>
      <c r="KNP1" s="4" t="s">
        <v>12815</v>
      </c>
      <c r="KNQ1" s="4" t="s">
        <v>12816</v>
      </c>
      <c r="KNR1" s="4" t="s">
        <v>12817</v>
      </c>
      <c r="KNS1" s="4" t="s">
        <v>12818</v>
      </c>
      <c r="KNT1" s="4" t="s">
        <v>12819</v>
      </c>
      <c r="KNU1" s="4" t="s">
        <v>12820</v>
      </c>
      <c r="KNV1" s="4" t="s">
        <v>12821</v>
      </c>
      <c r="KNW1" s="4" t="s">
        <v>12822</v>
      </c>
      <c r="KNX1" s="4" t="s">
        <v>12823</v>
      </c>
      <c r="KNY1" s="4" t="s">
        <v>12824</v>
      </c>
      <c r="KNZ1" s="4" t="s">
        <v>12825</v>
      </c>
      <c r="KOA1" s="4" t="s">
        <v>12826</v>
      </c>
      <c r="KOB1" s="4" t="s">
        <v>12827</v>
      </c>
      <c r="KOC1" s="4" t="s">
        <v>12828</v>
      </c>
      <c r="KOD1" s="4" t="s">
        <v>12829</v>
      </c>
      <c r="KOE1" s="4" t="s">
        <v>12830</v>
      </c>
      <c r="KOF1" s="4" t="s">
        <v>12831</v>
      </c>
      <c r="KOG1" s="4" t="s">
        <v>12832</v>
      </c>
      <c r="KOH1" s="4" t="s">
        <v>12833</v>
      </c>
      <c r="KOI1" s="4" t="s">
        <v>12834</v>
      </c>
      <c r="KOJ1" s="4" t="s">
        <v>12835</v>
      </c>
      <c r="KOK1" s="4" t="s">
        <v>12836</v>
      </c>
      <c r="KOL1" s="4" t="s">
        <v>12837</v>
      </c>
      <c r="KOM1" s="4" t="s">
        <v>12838</v>
      </c>
      <c r="KON1" s="4" t="s">
        <v>12839</v>
      </c>
      <c r="KOO1" s="4" t="s">
        <v>12840</v>
      </c>
      <c r="KOP1" s="4" t="s">
        <v>12841</v>
      </c>
      <c r="KOQ1" s="4" t="s">
        <v>12842</v>
      </c>
      <c r="KOR1" s="4" t="s">
        <v>12843</v>
      </c>
      <c r="KOS1" s="4" t="s">
        <v>12844</v>
      </c>
      <c r="KOT1" s="4" t="s">
        <v>12845</v>
      </c>
      <c r="KOU1" s="4" t="s">
        <v>12846</v>
      </c>
      <c r="KOV1" s="4" t="s">
        <v>12847</v>
      </c>
      <c r="KOW1" s="4" t="s">
        <v>12848</v>
      </c>
      <c r="KOX1" s="4" t="s">
        <v>12849</v>
      </c>
      <c r="KOY1" s="4" t="s">
        <v>12850</v>
      </c>
      <c r="KOZ1" s="4" t="s">
        <v>12851</v>
      </c>
      <c r="KPA1" s="4" t="s">
        <v>12852</v>
      </c>
      <c r="KPB1" s="4" t="s">
        <v>12853</v>
      </c>
      <c r="KPC1" s="4" t="s">
        <v>12854</v>
      </c>
      <c r="KPD1" s="4" t="s">
        <v>12855</v>
      </c>
      <c r="KPE1" s="4" t="s">
        <v>12856</v>
      </c>
      <c r="KPF1" s="4" t="s">
        <v>12857</v>
      </c>
      <c r="KPG1" s="4" t="s">
        <v>12858</v>
      </c>
      <c r="KPH1" s="4" t="s">
        <v>12859</v>
      </c>
      <c r="KPI1" s="4" t="s">
        <v>12860</v>
      </c>
      <c r="KPJ1" s="4" t="s">
        <v>12861</v>
      </c>
      <c r="KPK1" s="4" t="s">
        <v>12862</v>
      </c>
      <c r="KPL1" s="4" t="s">
        <v>12863</v>
      </c>
      <c r="KPM1" s="4" t="s">
        <v>12864</v>
      </c>
      <c r="KPN1" s="4" t="s">
        <v>12865</v>
      </c>
      <c r="KPO1" s="4" t="s">
        <v>12866</v>
      </c>
      <c r="KPP1" s="4" t="s">
        <v>12867</v>
      </c>
      <c r="KPQ1" s="4" t="s">
        <v>12868</v>
      </c>
      <c r="KPR1" s="4" t="s">
        <v>12869</v>
      </c>
      <c r="KPS1" s="4" t="s">
        <v>12870</v>
      </c>
      <c r="KPT1" s="4" t="s">
        <v>12871</v>
      </c>
      <c r="KPU1" s="4" t="s">
        <v>12872</v>
      </c>
      <c r="KPV1" s="4" t="s">
        <v>12873</v>
      </c>
      <c r="KPW1" s="4" t="s">
        <v>12874</v>
      </c>
      <c r="KPX1" s="4" t="s">
        <v>12875</v>
      </c>
      <c r="KPY1" s="4" t="s">
        <v>12876</v>
      </c>
      <c r="KPZ1" s="4" t="s">
        <v>12877</v>
      </c>
      <c r="KQA1" s="4" t="s">
        <v>12878</v>
      </c>
      <c r="KQB1" s="4" t="s">
        <v>12879</v>
      </c>
      <c r="KQC1" s="4" t="s">
        <v>12880</v>
      </c>
      <c r="KQD1" s="4" t="s">
        <v>12881</v>
      </c>
      <c r="KQE1" s="4" t="s">
        <v>12882</v>
      </c>
      <c r="KQF1" s="4" t="s">
        <v>12883</v>
      </c>
      <c r="KQG1" s="4" t="s">
        <v>12884</v>
      </c>
      <c r="KQH1" s="4" t="s">
        <v>12885</v>
      </c>
      <c r="KQI1" s="4" t="s">
        <v>12886</v>
      </c>
      <c r="KQJ1" s="4" t="s">
        <v>12887</v>
      </c>
      <c r="KQK1" s="4" t="s">
        <v>12888</v>
      </c>
      <c r="KQL1" s="4" t="s">
        <v>12889</v>
      </c>
      <c r="KQM1" s="4" t="s">
        <v>12890</v>
      </c>
      <c r="KQN1" s="4" t="s">
        <v>12891</v>
      </c>
      <c r="KQO1" s="4" t="s">
        <v>12892</v>
      </c>
      <c r="KQP1" s="4" t="s">
        <v>12893</v>
      </c>
      <c r="KQQ1" s="4" t="s">
        <v>12894</v>
      </c>
      <c r="KQR1" s="4" t="s">
        <v>12895</v>
      </c>
      <c r="KQS1" s="4" t="s">
        <v>12896</v>
      </c>
      <c r="KQT1" s="4" t="s">
        <v>12897</v>
      </c>
      <c r="KQU1" s="4" t="s">
        <v>12898</v>
      </c>
      <c r="KQV1" s="4" t="s">
        <v>12899</v>
      </c>
      <c r="KQW1" s="4" t="s">
        <v>12900</v>
      </c>
      <c r="KQX1" s="4" t="s">
        <v>12901</v>
      </c>
      <c r="KQY1" s="4" t="s">
        <v>12902</v>
      </c>
      <c r="KQZ1" s="4" t="s">
        <v>12903</v>
      </c>
      <c r="KRA1" s="4" t="s">
        <v>12904</v>
      </c>
      <c r="KRB1" s="4" t="s">
        <v>12905</v>
      </c>
      <c r="KRC1" s="4" t="s">
        <v>12906</v>
      </c>
      <c r="KRD1" s="4" t="s">
        <v>12907</v>
      </c>
      <c r="KRE1" s="4" t="s">
        <v>12908</v>
      </c>
      <c r="KRF1" s="4" t="s">
        <v>12909</v>
      </c>
      <c r="KRG1" s="4" t="s">
        <v>12910</v>
      </c>
      <c r="KRH1" s="4" t="s">
        <v>12911</v>
      </c>
      <c r="KRI1" s="4" t="s">
        <v>12912</v>
      </c>
      <c r="KRJ1" s="4" t="s">
        <v>12913</v>
      </c>
      <c r="KRK1" s="4" t="s">
        <v>12914</v>
      </c>
      <c r="KRL1" s="4" t="s">
        <v>12915</v>
      </c>
      <c r="KRM1" s="4" t="s">
        <v>12916</v>
      </c>
      <c r="KRN1" s="4" t="s">
        <v>12917</v>
      </c>
      <c r="KRO1" s="4" t="s">
        <v>12918</v>
      </c>
      <c r="KRP1" s="4" t="s">
        <v>12919</v>
      </c>
      <c r="KRQ1" s="4" t="s">
        <v>12920</v>
      </c>
      <c r="KRR1" s="4" t="s">
        <v>12921</v>
      </c>
      <c r="KRS1" s="4" t="s">
        <v>12922</v>
      </c>
      <c r="KRT1" s="4" t="s">
        <v>12923</v>
      </c>
      <c r="KRU1" s="4" t="s">
        <v>12924</v>
      </c>
      <c r="KRV1" s="4" t="s">
        <v>12925</v>
      </c>
      <c r="KRW1" s="4" t="s">
        <v>12926</v>
      </c>
      <c r="KRX1" s="4" t="s">
        <v>12927</v>
      </c>
      <c r="KRY1" s="4" t="s">
        <v>12928</v>
      </c>
      <c r="KRZ1" s="4" t="s">
        <v>12929</v>
      </c>
      <c r="KSA1" s="4" t="s">
        <v>12930</v>
      </c>
      <c r="KSB1" s="4" t="s">
        <v>12931</v>
      </c>
      <c r="KSC1" s="4" t="s">
        <v>12932</v>
      </c>
      <c r="KSD1" s="4" t="s">
        <v>12933</v>
      </c>
      <c r="KSE1" s="4" t="s">
        <v>12934</v>
      </c>
      <c r="KSF1" s="4" t="s">
        <v>12935</v>
      </c>
      <c r="KSG1" s="4" t="s">
        <v>12936</v>
      </c>
      <c r="KSH1" s="4" t="s">
        <v>12937</v>
      </c>
      <c r="KSI1" s="4" t="s">
        <v>12938</v>
      </c>
      <c r="KSJ1" s="4" t="s">
        <v>12939</v>
      </c>
      <c r="KSK1" s="4" t="s">
        <v>12940</v>
      </c>
      <c r="KSL1" s="4" t="s">
        <v>12941</v>
      </c>
      <c r="KSM1" s="4" t="s">
        <v>12942</v>
      </c>
      <c r="KSN1" s="4" t="s">
        <v>12943</v>
      </c>
      <c r="KSO1" s="4" t="s">
        <v>12944</v>
      </c>
      <c r="KSP1" s="4" t="s">
        <v>12945</v>
      </c>
      <c r="KSQ1" s="4" t="s">
        <v>12946</v>
      </c>
      <c r="KSR1" s="4" t="s">
        <v>12947</v>
      </c>
      <c r="KSS1" s="4" t="s">
        <v>12948</v>
      </c>
      <c r="KST1" s="4" t="s">
        <v>12949</v>
      </c>
      <c r="KSU1" s="4" t="s">
        <v>12950</v>
      </c>
      <c r="KSV1" s="4" t="s">
        <v>12951</v>
      </c>
      <c r="KSW1" s="4" t="s">
        <v>12952</v>
      </c>
      <c r="KSX1" s="4" t="s">
        <v>12953</v>
      </c>
      <c r="KSY1" s="4" t="s">
        <v>12954</v>
      </c>
      <c r="KSZ1" s="4" t="s">
        <v>12955</v>
      </c>
      <c r="KTA1" s="4" t="s">
        <v>12956</v>
      </c>
      <c r="KTB1" s="4" t="s">
        <v>12957</v>
      </c>
      <c r="KTC1" s="4" t="s">
        <v>12958</v>
      </c>
      <c r="KTD1" s="4" t="s">
        <v>12959</v>
      </c>
      <c r="KTE1" s="4" t="s">
        <v>12960</v>
      </c>
      <c r="KTF1" s="4" t="s">
        <v>12961</v>
      </c>
      <c r="KTG1" s="4" t="s">
        <v>12962</v>
      </c>
      <c r="KTH1" s="4" t="s">
        <v>12963</v>
      </c>
      <c r="KTI1" s="4" t="s">
        <v>12964</v>
      </c>
      <c r="KTJ1" s="4" t="s">
        <v>12965</v>
      </c>
      <c r="KTK1" s="4" t="s">
        <v>12966</v>
      </c>
      <c r="KTL1" s="4" t="s">
        <v>12967</v>
      </c>
      <c r="KTM1" s="4" t="s">
        <v>12968</v>
      </c>
      <c r="KTN1" s="4" t="s">
        <v>12969</v>
      </c>
      <c r="KTO1" s="4" t="s">
        <v>12970</v>
      </c>
      <c r="KTP1" s="4" t="s">
        <v>12971</v>
      </c>
      <c r="KTQ1" s="4" t="s">
        <v>12972</v>
      </c>
      <c r="KTR1" s="4" t="s">
        <v>12973</v>
      </c>
      <c r="KTS1" s="4" t="s">
        <v>12974</v>
      </c>
      <c r="KTT1" s="4" t="s">
        <v>12975</v>
      </c>
      <c r="KTU1" s="4" t="s">
        <v>12976</v>
      </c>
      <c r="KTV1" s="4" t="s">
        <v>12977</v>
      </c>
      <c r="KTW1" s="4" t="s">
        <v>12978</v>
      </c>
      <c r="KTX1" s="4" t="s">
        <v>12979</v>
      </c>
      <c r="KTY1" s="4" t="s">
        <v>12980</v>
      </c>
      <c r="KTZ1" s="4" t="s">
        <v>12981</v>
      </c>
      <c r="KUA1" s="4" t="s">
        <v>12982</v>
      </c>
      <c r="KUB1" s="4" t="s">
        <v>12983</v>
      </c>
      <c r="KUC1" s="4" t="s">
        <v>12984</v>
      </c>
      <c r="KUD1" s="4" t="s">
        <v>12985</v>
      </c>
      <c r="KUE1" s="4" t="s">
        <v>12986</v>
      </c>
      <c r="KUF1" s="4" t="s">
        <v>12987</v>
      </c>
      <c r="KUG1" s="4" t="s">
        <v>12988</v>
      </c>
      <c r="KUH1" s="4" t="s">
        <v>12989</v>
      </c>
      <c r="KUI1" s="4" t="s">
        <v>12990</v>
      </c>
      <c r="KUJ1" s="4" t="s">
        <v>12991</v>
      </c>
      <c r="KUK1" s="4" t="s">
        <v>12992</v>
      </c>
      <c r="KUL1" s="4" t="s">
        <v>12993</v>
      </c>
      <c r="KUM1" s="4" t="s">
        <v>12994</v>
      </c>
      <c r="KUN1" s="4" t="s">
        <v>12995</v>
      </c>
      <c r="KUO1" s="4" t="s">
        <v>12996</v>
      </c>
      <c r="KUP1" s="4" t="s">
        <v>12997</v>
      </c>
      <c r="KUQ1" s="4" t="s">
        <v>12998</v>
      </c>
      <c r="KUR1" s="4" t="s">
        <v>12999</v>
      </c>
      <c r="KUS1" s="4" t="s">
        <v>13000</v>
      </c>
      <c r="KUT1" s="4" t="s">
        <v>13001</v>
      </c>
      <c r="KUU1" s="4" t="s">
        <v>13002</v>
      </c>
      <c r="KUV1" s="4" t="s">
        <v>13003</v>
      </c>
      <c r="KUW1" s="4" t="s">
        <v>13004</v>
      </c>
      <c r="KUX1" s="4" t="s">
        <v>13005</v>
      </c>
      <c r="KUY1" s="4" t="s">
        <v>13006</v>
      </c>
      <c r="KUZ1" s="4" t="s">
        <v>13007</v>
      </c>
      <c r="KVA1" s="4" t="s">
        <v>13008</v>
      </c>
      <c r="KVB1" s="4" t="s">
        <v>13009</v>
      </c>
      <c r="KVC1" s="4" t="s">
        <v>13010</v>
      </c>
      <c r="KVD1" s="4" t="s">
        <v>13011</v>
      </c>
      <c r="KVE1" s="4" t="s">
        <v>13012</v>
      </c>
      <c r="KVF1" s="4" t="s">
        <v>13013</v>
      </c>
      <c r="KVG1" s="4" t="s">
        <v>13014</v>
      </c>
      <c r="KVH1" s="4" t="s">
        <v>13015</v>
      </c>
      <c r="KVI1" s="4" t="s">
        <v>13016</v>
      </c>
      <c r="KVJ1" s="4" t="s">
        <v>13017</v>
      </c>
      <c r="KVK1" s="4" t="s">
        <v>13018</v>
      </c>
      <c r="KVL1" s="4" t="s">
        <v>13019</v>
      </c>
      <c r="KVM1" s="4" t="s">
        <v>13020</v>
      </c>
      <c r="KVN1" s="4" t="s">
        <v>13021</v>
      </c>
      <c r="KVO1" s="4" t="s">
        <v>13022</v>
      </c>
      <c r="KVP1" s="4" t="s">
        <v>13023</v>
      </c>
      <c r="KVQ1" s="4" t="s">
        <v>13024</v>
      </c>
      <c r="KVR1" s="4" t="s">
        <v>13025</v>
      </c>
      <c r="KVS1" s="4" t="s">
        <v>13026</v>
      </c>
      <c r="KVT1" s="4" t="s">
        <v>13027</v>
      </c>
      <c r="KVU1" s="4" t="s">
        <v>13028</v>
      </c>
      <c r="KVV1" s="4" t="s">
        <v>13029</v>
      </c>
      <c r="KVW1" s="4" t="s">
        <v>13030</v>
      </c>
      <c r="KVX1" s="4" t="s">
        <v>13031</v>
      </c>
      <c r="KVY1" s="4" t="s">
        <v>13032</v>
      </c>
      <c r="KVZ1" s="4" t="s">
        <v>13033</v>
      </c>
      <c r="KWA1" s="4" t="s">
        <v>13034</v>
      </c>
      <c r="KWB1" s="4" t="s">
        <v>13035</v>
      </c>
      <c r="KWC1" s="4" t="s">
        <v>13036</v>
      </c>
      <c r="KWD1" s="4" t="s">
        <v>13037</v>
      </c>
      <c r="KWE1" s="4" t="s">
        <v>13038</v>
      </c>
      <c r="KWF1" s="4" t="s">
        <v>13039</v>
      </c>
      <c r="KWG1" s="4" t="s">
        <v>13040</v>
      </c>
      <c r="KWH1" s="4" t="s">
        <v>13041</v>
      </c>
      <c r="KWI1" s="4" t="s">
        <v>13042</v>
      </c>
      <c r="KWJ1" s="4" t="s">
        <v>13043</v>
      </c>
      <c r="KWK1" s="4" t="s">
        <v>13044</v>
      </c>
      <c r="KWL1" s="4" t="s">
        <v>13045</v>
      </c>
      <c r="KWM1" s="4" t="s">
        <v>13046</v>
      </c>
      <c r="KWN1" s="4" t="s">
        <v>13047</v>
      </c>
      <c r="KWO1" s="4" t="s">
        <v>13048</v>
      </c>
      <c r="KWP1" s="4" t="s">
        <v>13049</v>
      </c>
      <c r="KWQ1" s="4" t="s">
        <v>13050</v>
      </c>
      <c r="KWR1" s="4" t="s">
        <v>13051</v>
      </c>
      <c r="KWS1" s="4" t="s">
        <v>13052</v>
      </c>
      <c r="KWT1" s="4" t="s">
        <v>13053</v>
      </c>
      <c r="KWU1" s="4" t="s">
        <v>13054</v>
      </c>
      <c r="KWV1" s="4" t="s">
        <v>13055</v>
      </c>
      <c r="KWW1" s="4" t="s">
        <v>13056</v>
      </c>
      <c r="KWX1" s="4" t="s">
        <v>13057</v>
      </c>
      <c r="KWY1" s="4" t="s">
        <v>13058</v>
      </c>
      <c r="KWZ1" s="4" t="s">
        <v>13059</v>
      </c>
      <c r="KXA1" s="4" t="s">
        <v>13060</v>
      </c>
      <c r="KXB1" s="4" t="s">
        <v>13061</v>
      </c>
      <c r="KXC1" s="4" t="s">
        <v>13062</v>
      </c>
      <c r="KXD1" s="4" t="s">
        <v>13063</v>
      </c>
      <c r="KXE1" s="4" t="s">
        <v>13064</v>
      </c>
      <c r="KXF1" s="4" t="s">
        <v>13065</v>
      </c>
      <c r="KXG1" s="4" t="s">
        <v>13066</v>
      </c>
      <c r="KXH1" s="4" t="s">
        <v>13067</v>
      </c>
      <c r="KXI1" s="4" t="s">
        <v>13068</v>
      </c>
      <c r="KXJ1" s="4" t="s">
        <v>13069</v>
      </c>
      <c r="KXK1" s="4" t="s">
        <v>13070</v>
      </c>
      <c r="KXL1" s="4" t="s">
        <v>13071</v>
      </c>
      <c r="KXM1" s="4" t="s">
        <v>13072</v>
      </c>
      <c r="KXN1" s="4" t="s">
        <v>13073</v>
      </c>
      <c r="KXO1" s="4" t="s">
        <v>13074</v>
      </c>
      <c r="KXP1" s="4" t="s">
        <v>13075</v>
      </c>
      <c r="KXQ1" s="4" t="s">
        <v>13076</v>
      </c>
      <c r="KXR1" s="4" t="s">
        <v>13077</v>
      </c>
      <c r="KXS1" s="4" t="s">
        <v>13078</v>
      </c>
      <c r="KXT1" s="4" t="s">
        <v>13079</v>
      </c>
      <c r="KXU1" s="4" t="s">
        <v>13080</v>
      </c>
      <c r="KXV1" s="4" t="s">
        <v>13081</v>
      </c>
      <c r="KXW1" s="4" t="s">
        <v>13082</v>
      </c>
      <c r="KXX1" s="4" t="s">
        <v>13083</v>
      </c>
      <c r="KXY1" s="4" t="s">
        <v>13084</v>
      </c>
      <c r="KXZ1" s="4" t="s">
        <v>13085</v>
      </c>
      <c r="KYA1" s="4" t="s">
        <v>13086</v>
      </c>
      <c r="KYB1" s="4" t="s">
        <v>13087</v>
      </c>
      <c r="KYC1" s="4" t="s">
        <v>13088</v>
      </c>
      <c r="KYD1" s="4" t="s">
        <v>13089</v>
      </c>
      <c r="KYE1" s="4" t="s">
        <v>13090</v>
      </c>
      <c r="KYF1" s="4" t="s">
        <v>13091</v>
      </c>
      <c r="KYG1" s="4" t="s">
        <v>13092</v>
      </c>
      <c r="KYH1" s="4" t="s">
        <v>13093</v>
      </c>
      <c r="KYI1" s="4" t="s">
        <v>13094</v>
      </c>
      <c r="KYJ1" s="4" t="s">
        <v>13095</v>
      </c>
      <c r="KYK1" s="4" t="s">
        <v>13096</v>
      </c>
      <c r="KYL1" s="4" t="s">
        <v>13097</v>
      </c>
      <c r="KYM1" s="4" t="s">
        <v>13098</v>
      </c>
      <c r="KYN1" s="4" t="s">
        <v>13099</v>
      </c>
      <c r="KYO1" s="4" t="s">
        <v>13100</v>
      </c>
      <c r="KYP1" s="4" t="s">
        <v>13101</v>
      </c>
      <c r="KYQ1" s="4" t="s">
        <v>13102</v>
      </c>
      <c r="KYR1" s="4" t="s">
        <v>13103</v>
      </c>
      <c r="KYS1" s="4" t="s">
        <v>13104</v>
      </c>
      <c r="KYT1" s="4" t="s">
        <v>13105</v>
      </c>
      <c r="KYU1" s="4" t="s">
        <v>13106</v>
      </c>
      <c r="KYV1" s="4" t="s">
        <v>13107</v>
      </c>
      <c r="KYW1" s="4" t="s">
        <v>13108</v>
      </c>
      <c r="KYX1" s="4" t="s">
        <v>13109</v>
      </c>
      <c r="KYY1" s="4" t="s">
        <v>13110</v>
      </c>
      <c r="KYZ1" s="4" t="s">
        <v>13111</v>
      </c>
      <c r="KZA1" s="4" t="s">
        <v>13112</v>
      </c>
      <c r="KZB1" s="4" t="s">
        <v>13113</v>
      </c>
      <c r="KZC1" s="4" t="s">
        <v>13114</v>
      </c>
      <c r="KZD1" s="4" t="s">
        <v>13115</v>
      </c>
      <c r="KZE1" s="4" t="s">
        <v>13116</v>
      </c>
      <c r="KZF1" s="4" t="s">
        <v>13117</v>
      </c>
      <c r="KZG1" s="4" t="s">
        <v>13118</v>
      </c>
      <c r="KZH1" s="4" t="s">
        <v>13119</v>
      </c>
      <c r="KZI1" s="4" t="s">
        <v>13120</v>
      </c>
      <c r="KZJ1" s="4" t="s">
        <v>13121</v>
      </c>
      <c r="KZK1" s="4" t="s">
        <v>13122</v>
      </c>
      <c r="KZL1" s="4" t="s">
        <v>13123</v>
      </c>
      <c r="KZM1" s="4" t="s">
        <v>13124</v>
      </c>
      <c r="KZN1" s="4" t="s">
        <v>13125</v>
      </c>
      <c r="KZO1" s="4" t="s">
        <v>13126</v>
      </c>
      <c r="KZP1" s="4" t="s">
        <v>13127</v>
      </c>
      <c r="KZQ1" s="4" t="s">
        <v>13128</v>
      </c>
      <c r="KZR1" s="4" t="s">
        <v>13129</v>
      </c>
      <c r="KZS1" s="4" t="s">
        <v>13130</v>
      </c>
      <c r="KZT1" s="4" t="s">
        <v>13131</v>
      </c>
      <c r="KZU1" s="4" t="s">
        <v>13132</v>
      </c>
      <c r="KZV1" s="4" t="s">
        <v>13133</v>
      </c>
      <c r="KZW1" s="4" t="s">
        <v>13134</v>
      </c>
      <c r="KZX1" s="4" t="s">
        <v>13135</v>
      </c>
      <c r="KZY1" s="4" t="s">
        <v>13136</v>
      </c>
      <c r="KZZ1" s="4" t="s">
        <v>13137</v>
      </c>
      <c r="LAA1" s="4" t="s">
        <v>13138</v>
      </c>
      <c r="LAB1" s="4" t="s">
        <v>13139</v>
      </c>
      <c r="LAC1" s="4" t="s">
        <v>13140</v>
      </c>
      <c r="LAD1" s="4" t="s">
        <v>13141</v>
      </c>
      <c r="LAE1" s="4" t="s">
        <v>13142</v>
      </c>
      <c r="LAF1" s="4" t="s">
        <v>13143</v>
      </c>
      <c r="LAG1" s="4" t="s">
        <v>13144</v>
      </c>
      <c r="LAH1" s="4" t="s">
        <v>13145</v>
      </c>
      <c r="LAI1" s="4" t="s">
        <v>13146</v>
      </c>
      <c r="LAJ1" s="4" t="s">
        <v>13147</v>
      </c>
      <c r="LAK1" s="4" t="s">
        <v>13148</v>
      </c>
      <c r="LAL1" s="4" t="s">
        <v>13149</v>
      </c>
      <c r="LAM1" s="4" t="s">
        <v>13150</v>
      </c>
      <c r="LAN1" s="4" t="s">
        <v>13151</v>
      </c>
      <c r="LAO1" s="4" t="s">
        <v>13152</v>
      </c>
      <c r="LAP1" s="4" t="s">
        <v>13153</v>
      </c>
      <c r="LAQ1" s="4" t="s">
        <v>13154</v>
      </c>
      <c r="LAR1" s="4" t="s">
        <v>13155</v>
      </c>
      <c r="LAS1" s="4" t="s">
        <v>13156</v>
      </c>
      <c r="LAT1" s="4" t="s">
        <v>13157</v>
      </c>
      <c r="LAU1" s="4" t="s">
        <v>13158</v>
      </c>
      <c r="LAV1" s="4" t="s">
        <v>13159</v>
      </c>
      <c r="LAW1" s="4" t="s">
        <v>13160</v>
      </c>
      <c r="LAX1" s="4" t="s">
        <v>13161</v>
      </c>
      <c r="LAY1" s="4" t="s">
        <v>13162</v>
      </c>
      <c r="LAZ1" s="4" t="s">
        <v>13163</v>
      </c>
      <c r="LBA1" s="4" t="s">
        <v>13164</v>
      </c>
      <c r="LBB1" s="4" t="s">
        <v>13165</v>
      </c>
      <c r="LBC1" s="4" t="s">
        <v>13166</v>
      </c>
      <c r="LBD1" s="4" t="s">
        <v>13167</v>
      </c>
      <c r="LBE1" s="4" t="s">
        <v>13168</v>
      </c>
      <c r="LBF1" s="4" t="s">
        <v>13169</v>
      </c>
      <c r="LBG1" s="4" t="s">
        <v>13170</v>
      </c>
      <c r="LBH1" s="4" t="s">
        <v>13171</v>
      </c>
      <c r="LBI1" s="4" t="s">
        <v>13172</v>
      </c>
      <c r="LBJ1" s="4" t="s">
        <v>13173</v>
      </c>
      <c r="LBK1" s="4" t="s">
        <v>13174</v>
      </c>
      <c r="LBL1" s="4" t="s">
        <v>13175</v>
      </c>
      <c r="LBM1" s="4" t="s">
        <v>13176</v>
      </c>
      <c r="LBN1" s="4" t="s">
        <v>13177</v>
      </c>
      <c r="LBO1" s="4" t="s">
        <v>13178</v>
      </c>
      <c r="LBP1" s="4" t="s">
        <v>13179</v>
      </c>
      <c r="LBQ1" s="4" t="s">
        <v>13180</v>
      </c>
      <c r="LBR1" s="4" t="s">
        <v>13181</v>
      </c>
      <c r="LBS1" s="4" t="s">
        <v>13182</v>
      </c>
      <c r="LBT1" s="4" t="s">
        <v>13183</v>
      </c>
      <c r="LBU1" s="4" t="s">
        <v>13184</v>
      </c>
      <c r="LBV1" s="4" t="s">
        <v>13185</v>
      </c>
      <c r="LBW1" s="4" t="s">
        <v>13186</v>
      </c>
      <c r="LBX1" s="4" t="s">
        <v>13187</v>
      </c>
      <c r="LBY1" s="4" t="s">
        <v>13188</v>
      </c>
      <c r="LBZ1" s="4" t="s">
        <v>13189</v>
      </c>
      <c r="LCA1" s="4" t="s">
        <v>13190</v>
      </c>
      <c r="LCB1" s="4" t="s">
        <v>13191</v>
      </c>
      <c r="LCC1" s="4" t="s">
        <v>13192</v>
      </c>
      <c r="LCD1" s="4" t="s">
        <v>13193</v>
      </c>
      <c r="LCE1" s="4" t="s">
        <v>13194</v>
      </c>
      <c r="LCF1" s="4" t="s">
        <v>13195</v>
      </c>
      <c r="LCG1" s="4" t="s">
        <v>13196</v>
      </c>
      <c r="LCH1" s="4" t="s">
        <v>13197</v>
      </c>
      <c r="LCI1" s="4" t="s">
        <v>13198</v>
      </c>
      <c r="LCJ1" s="4" t="s">
        <v>13199</v>
      </c>
      <c r="LCK1" s="4" t="s">
        <v>13200</v>
      </c>
      <c r="LCL1" s="4" t="s">
        <v>13201</v>
      </c>
      <c r="LCM1" s="4" t="s">
        <v>13202</v>
      </c>
      <c r="LCN1" s="4" t="s">
        <v>13203</v>
      </c>
      <c r="LCO1" s="4" t="s">
        <v>13204</v>
      </c>
      <c r="LCP1" s="4" t="s">
        <v>13205</v>
      </c>
      <c r="LCQ1" s="4" t="s">
        <v>13206</v>
      </c>
      <c r="LCR1" s="4" t="s">
        <v>13207</v>
      </c>
      <c r="LCS1" s="4" t="s">
        <v>13208</v>
      </c>
      <c r="LCT1" s="4" t="s">
        <v>13209</v>
      </c>
      <c r="LCU1" s="4" t="s">
        <v>13210</v>
      </c>
      <c r="LCV1" s="4" t="s">
        <v>13211</v>
      </c>
      <c r="LCW1" s="4" t="s">
        <v>13212</v>
      </c>
      <c r="LCX1" s="4" t="s">
        <v>13213</v>
      </c>
      <c r="LCY1" s="4" t="s">
        <v>13214</v>
      </c>
      <c r="LCZ1" s="4" t="s">
        <v>13215</v>
      </c>
      <c r="LDA1" s="4" t="s">
        <v>13216</v>
      </c>
      <c r="LDB1" s="4" t="s">
        <v>13217</v>
      </c>
      <c r="LDC1" s="4" t="s">
        <v>13218</v>
      </c>
      <c r="LDD1" s="4" t="s">
        <v>13219</v>
      </c>
      <c r="LDE1" s="4" t="s">
        <v>13220</v>
      </c>
      <c r="LDF1" s="4" t="s">
        <v>13221</v>
      </c>
      <c r="LDG1" s="4" t="s">
        <v>13222</v>
      </c>
      <c r="LDH1" s="4" t="s">
        <v>13223</v>
      </c>
      <c r="LDI1" s="4" t="s">
        <v>13224</v>
      </c>
      <c r="LDJ1" s="4" t="s">
        <v>13225</v>
      </c>
      <c r="LDK1" s="4" t="s">
        <v>13226</v>
      </c>
      <c r="LDL1" s="4" t="s">
        <v>13227</v>
      </c>
      <c r="LDM1" s="4" t="s">
        <v>13228</v>
      </c>
      <c r="LDN1" s="4" t="s">
        <v>13229</v>
      </c>
      <c r="LDO1" s="4" t="s">
        <v>13230</v>
      </c>
      <c r="LDP1" s="4" t="s">
        <v>13231</v>
      </c>
      <c r="LDQ1" s="4" t="s">
        <v>13232</v>
      </c>
      <c r="LDR1" s="4" t="s">
        <v>13233</v>
      </c>
      <c r="LDS1" s="4" t="s">
        <v>13234</v>
      </c>
      <c r="LDT1" s="4" t="s">
        <v>13235</v>
      </c>
      <c r="LDU1" s="4" t="s">
        <v>13236</v>
      </c>
      <c r="LDV1" s="4" t="s">
        <v>13237</v>
      </c>
      <c r="LDW1" s="4" t="s">
        <v>13238</v>
      </c>
      <c r="LDX1" s="4" t="s">
        <v>13239</v>
      </c>
      <c r="LDY1" s="4" t="s">
        <v>13240</v>
      </c>
      <c r="LDZ1" s="4" t="s">
        <v>13241</v>
      </c>
      <c r="LEA1" s="4" t="s">
        <v>13242</v>
      </c>
      <c r="LEB1" s="4" t="s">
        <v>13243</v>
      </c>
      <c r="LEC1" s="4" t="s">
        <v>13244</v>
      </c>
      <c r="LED1" s="4" t="s">
        <v>13245</v>
      </c>
      <c r="LEE1" s="4" t="s">
        <v>13246</v>
      </c>
      <c r="LEF1" s="4" t="s">
        <v>13247</v>
      </c>
      <c r="LEG1" s="4" t="s">
        <v>13248</v>
      </c>
      <c r="LEH1" s="4" t="s">
        <v>13249</v>
      </c>
      <c r="LEI1" s="4" t="s">
        <v>13250</v>
      </c>
      <c r="LEJ1" s="4" t="s">
        <v>13251</v>
      </c>
      <c r="LEK1" s="4" t="s">
        <v>13252</v>
      </c>
      <c r="LEL1" s="4" t="s">
        <v>13253</v>
      </c>
      <c r="LEM1" s="4" t="s">
        <v>13254</v>
      </c>
      <c r="LEN1" s="4" t="s">
        <v>13255</v>
      </c>
      <c r="LEO1" s="4" t="s">
        <v>13256</v>
      </c>
      <c r="LEP1" s="4" t="s">
        <v>13257</v>
      </c>
      <c r="LEQ1" s="4" t="s">
        <v>13258</v>
      </c>
      <c r="LER1" s="4" t="s">
        <v>13259</v>
      </c>
      <c r="LES1" s="4" t="s">
        <v>13260</v>
      </c>
      <c r="LET1" s="4" t="s">
        <v>13261</v>
      </c>
      <c r="LEU1" s="4" t="s">
        <v>13262</v>
      </c>
      <c r="LEV1" s="4" t="s">
        <v>13263</v>
      </c>
      <c r="LEW1" s="4" t="s">
        <v>13264</v>
      </c>
      <c r="LEX1" s="4" t="s">
        <v>13265</v>
      </c>
      <c r="LEY1" s="4" t="s">
        <v>13266</v>
      </c>
      <c r="LEZ1" s="4" t="s">
        <v>13267</v>
      </c>
      <c r="LFA1" s="4" t="s">
        <v>13268</v>
      </c>
      <c r="LFB1" s="4" t="s">
        <v>13269</v>
      </c>
      <c r="LFC1" s="4" t="s">
        <v>13270</v>
      </c>
      <c r="LFD1" s="4" t="s">
        <v>13271</v>
      </c>
      <c r="LFE1" s="4" t="s">
        <v>13272</v>
      </c>
      <c r="LFF1" s="4" t="s">
        <v>13273</v>
      </c>
      <c r="LFG1" s="4" t="s">
        <v>13274</v>
      </c>
      <c r="LFH1" s="4" t="s">
        <v>13275</v>
      </c>
      <c r="LFI1" s="4" t="s">
        <v>13276</v>
      </c>
      <c r="LFJ1" s="4" t="s">
        <v>13277</v>
      </c>
      <c r="LFK1" s="4" t="s">
        <v>13278</v>
      </c>
      <c r="LFL1" s="4" t="s">
        <v>13279</v>
      </c>
      <c r="LFM1" s="4" t="s">
        <v>13280</v>
      </c>
      <c r="LFN1" s="4" t="s">
        <v>13281</v>
      </c>
      <c r="LFO1" s="4" t="s">
        <v>13282</v>
      </c>
      <c r="LFP1" s="4" t="s">
        <v>13283</v>
      </c>
      <c r="LFQ1" s="4" t="s">
        <v>13284</v>
      </c>
      <c r="LFR1" s="4" t="s">
        <v>13285</v>
      </c>
      <c r="LFS1" s="4" t="s">
        <v>13286</v>
      </c>
      <c r="LFT1" s="4" t="s">
        <v>13287</v>
      </c>
      <c r="LFU1" s="4" t="s">
        <v>13288</v>
      </c>
      <c r="LFV1" s="4" t="s">
        <v>13289</v>
      </c>
      <c r="LFW1" s="4" t="s">
        <v>13290</v>
      </c>
      <c r="LFX1" s="4" t="s">
        <v>13291</v>
      </c>
      <c r="LFY1" s="4" t="s">
        <v>13292</v>
      </c>
      <c r="LFZ1" s="4" t="s">
        <v>13293</v>
      </c>
      <c r="LGA1" s="4" t="s">
        <v>13294</v>
      </c>
      <c r="LGB1" s="4" t="s">
        <v>13295</v>
      </c>
      <c r="LGC1" s="4" t="s">
        <v>13296</v>
      </c>
      <c r="LGD1" s="4" t="s">
        <v>13297</v>
      </c>
      <c r="LGE1" s="4" t="s">
        <v>13298</v>
      </c>
      <c r="LGF1" s="4" t="s">
        <v>13299</v>
      </c>
      <c r="LGG1" s="4" t="s">
        <v>13300</v>
      </c>
      <c r="LGH1" s="4" t="s">
        <v>13301</v>
      </c>
      <c r="LGI1" s="4" t="s">
        <v>13302</v>
      </c>
      <c r="LGJ1" s="4" t="s">
        <v>13303</v>
      </c>
      <c r="LGK1" s="4" t="s">
        <v>13304</v>
      </c>
      <c r="LGL1" s="4" t="s">
        <v>13305</v>
      </c>
      <c r="LGM1" s="4" t="s">
        <v>13306</v>
      </c>
      <c r="LGN1" s="4" t="s">
        <v>13307</v>
      </c>
      <c r="LGO1" s="4" t="s">
        <v>13308</v>
      </c>
      <c r="LGP1" s="4" t="s">
        <v>13309</v>
      </c>
      <c r="LGQ1" s="4" t="s">
        <v>13310</v>
      </c>
      <c r="LGR1" s="4" t="s">
        <v>13311</v>
      </c>
      <c r="LGS1" s="4" t="s">
        <v>13312</v>
      </c>
      <c r="LGT1" s="4" t="s">
        <v>13313</v>
      </c>
      <c r="LGU1" s="4" t="s">
        <v>13314</v>
      </c>
      <c r="LGV1" s="4" t="s">
        <v>13315</v>
      </c>
      <c r="LGW1" s="4" t="s">
        <v>13316</v>
      </c>
      <c r="LGX1" s="4" t="s">
        <v>13317</v>
      </c>
      <c r="LGY1" s="4" t="s">
        <v>13318</v>
      </c>
      <c r="LGZ1" s="4" t="s">
        <v>13319</v>
      </c>
      <c r="LHA1" s="4" t="s">
        <v>13320</v>
      </c>
      <c r="LHB1" s="4" t="s">
        <v>13321</v>
      </c>
      <c r="LHC1" s="4" t="s">
        <v>13322</v>
      </c>
      <c r="LHD1" s="4" t="s">
        <v>13323</v>
      </c>
      <c r="LHE1" s="4" t="s">
        <v>13324</v>
      </c>
      <c r="LHF1" s="4" t="s">
        <v>13325</v>
      </c>
      <c r="LHG1" s="4" t="s">
        <v>13326</v>
      </c>
      <c r="LHH1" s="4" t="s">
        <v>13327</v>
      </c>
      <c r="LHI1" s="4" t="s">
        <v>13328</v>
      </c>
      <c r="LHJ1" s="4" t="s">
        <v>13329</v>
      </c>
      <c r="LHK1" s="4" t="s">
        <v>13330</v>
      </c>
      <c r="LHL1" s="4" t="s">
        <v>13331</v>
      </c>
      <c r="LHM1" s="4" t="s">
        <v>13332</v>
      </c>
      <c r="LHN1" s="4" t="s">
        <v>13333</v>
      </c>
      <c r="LHO1" s="4" t="s">
        <v>13334</v>
      </c>
      <c r="LHP1" s="4" t="s">
        <v>13335</v>
      </c>
      <c r="LHQ1" s="4" t="s">
        <v>13336</v>
      </c>
      <c r="LHR1" s="4" t="s">
        <v>13337</v>
      </c>
      <c r="LHS1" s="4" t="s">
        <v>13338</v>
      </c>
      <c r="LHT1" s="4" t="s">
        <v>13339</v>
      </c>
      <c r="LHU1" s="4" t="s">
        <v>13340</v>
      </c>
      <c r="LHV1" s="4" t="s">
        <v>13341</v>
      </c>
      <c r="LHW1" s="4" t="s">
        <v>13342</v>
      </c>
      <c r="LHX1" s="4" t="s">
        <v>13343</v>
      </c>
      <c r="LHY1" s="4" t="s">
        <v>13344</v>
      </c>
      <c r="LHZ1" s="4" t="s">
        <v>13345</v>
      </c>
      <c r="LIA1" s="4" t="s">
        <v>13346</v>
      </c>
      <c r="LIB1" s="4" t="s">
        <v>13347</v>
      </c>
      <c r="LIC1" s="4" t="s">
        <v>13348</v>
      </c>
      <c r="LID1" s="4" t="s">
        <v>13349</v>
      </c>
      <c r="LIE1" s="4" t="s">
        <v>13350</v>
      </c>
      <c r="LIF1" s="4" t="s">
        <v>13351</v>
      </c>
      <c r="LIG1" s="4" t="s">
        <v>13352</v>
      </c>
      <c r="LIH1" s="4" t="s">
        <v>13353</v>
      </c>
      <c r="LII1" s="4" t="s">
        <v>13354</v>
      </c>
      <c r="LIJ1" s="4" t="s">
        <v>13355</v>
      </c>
      <c r="LIK1" s="4" t="s">
        <v>13356</v>
      </c>
      <c r="LIL1" s="4" t="s">
        <v>13357</v>
      </c>
      <c r="LIM1" s="4" t="s">
        <v>13358</v>
      </c>
      <c r="LIN1" s="4" t="s">
        <v>13359</v>
      </c>
      <c r="LIO1" s="4" t="s">
        <v>13360</v>
      </c>
      <c r="LIP1" s="4" t="s">
        <v>13361</v>
      </c>
      <c r="LIQ1" s="4" t="s">
        <v>13362</v>
      </c>
      <c r="LIR1" s="4" t="s">
        <v>13363</v>
      </c>
      <c r="LIS1" s="4" t="s">
        <v>13364</v>
      </c>
      <c r="LIT1" s="4" t="s">
        <v>13365</v>
      </c>
      <c r="LIU1" s="4" t="s">
        <v>13366</v>
      </c>
      <c r="LIV1" s="4" t="s">
        <v>13367</v>
      </c>
      <c r="LIW1" s="4" t="s">
        <v>13368</v>
      </c>
      <c r="LIX1" s="4" t="s">
        <v>13369</v>
      </c>
      <c r="LIY1" s="4" t="s">
        <v>13370</v>
      </c>
      <c r="LIZ1" s="4" t="s">
        <v>13371</v>
      </c>
      <c r="LJA1" s="4" t="s">
        <v>13372</v>
      </c>
      <c r="LJB1" s="4" t="s">
        <v>13373</v>
      </c>
      <c r="LJC1" s="4" t="s">
        <v>13374</v>
      </c>
      <c r="LJD1" s="4" t="s">
        <v>13375</v>
      </c>
      <c r="LJE1" s="4" t="s">
        <v>13376</v>
      </c>
      <c r="LJF1" s="4" t="s">
        <v>13377</v>
      </c>
      <c r="LJG1" s="4" t="s">
        <v>13378</v>
      </c>
      <c r="LJH1" s="4" t="s">
        <v>13379</v>
      </c>
      <c r="LJI1" s="4" t="s">
        <v>13380</v>
      </c>
      <c r="LJJ1" s="4" t="s">
        <v>13381</v>
      </c>
      <c r="LJK1" s="4" t="s">
        <v>13382</v>
      </c>
      <c r="LJL1" s="4" t="s">
        <v>13383</v>
      </c>
      <c r="LJM1" s="4" t="s">
        <v>13384</v>
      </c>
      <c r="LJN1" s="4" t="s">
        <v>13385</v>
      </c>
      <c r="LJO1" s="4" t="s">
        <v>13386</v>
      </c>
      <c r="LJP1" s="4" t="s">
        <v>13387</v>
      </c>
      <c r="LJQ1" s="4" t="s">
        <v>13388</v>
      </c>
      <c r="LJR1" s="4" t="s">
        <v>13389</v>
      </c>
      <c r="LJS1" s="4" t="s">
        <v>13390</v>
      </c>
      <c r="LJT1" s="4" t="s">
        <v>13391</v>
      </c>
      <c r="LJU1" s="4" t="s">
        <v>13392</v>
      </c>
      <c r="LJV1" s="4" t="s">
        <v>13393</v>
      </c>
      <c r="LJW1" s="4" t="s">
        <v>13394</v>
      </c>
      <c r="LJX1" s="4" t="s">
        <v>13395</v>
      </c>
      <c r="LJY1" s="4" t="s">
        <v>13396</v>
      </c>
      <c r="LJZ1" s="4" t="s">
        <v>13397</v>
      </c>
      <c r="LKA1" s="4" t="s">
        <v>13398</v>
      </c>
      <c r="LKB1" s="4" t="s">
        <v>13399</v>
      </c>
      <c r="LKC1" s="4" t="s">
        <v>13400</v>
      </c>
      <c r="LKD1" s="4" t="s">
        <v>13401</v>
      </c>
      <c r="LKE1" s="4" t="s">
        <v>13402</v>
      </c>
      <c r="LKF1" s="4" t="s">
        <v>13403</v>
      </c>
      <c r="LKG1" s="4" t="s">
        <v>13404</v>
      </c>
      <c r="LKH1" s="4" t="s">
        <v>13405</v>
      </c>
      <c r="LKI1" s="4" t="s">
        <v>13406</v>
      </c>
      <c r="LKJ1" s="4" t="s">
        <v>13407</v>
      </c>
      <c r="LKK1" s="4" t="s">
        <v>13408</v>
      </c>
      <c r="LKL1" s="4" t="s">
        <v>13409</v>
      </c>
      <c r="LKM1" s="4" t="s">
        <v>13410</v>
      </c>
      <c r="LKN1" s="4" t="s">
        <v>13411</v>
      </c>
      <c r="LKO1" s="4" t="s">
        <v>13412</v>
      </c>
      <c r="LKP1" s="4" t="s">
        <v>13413</v>
      </c>
      <c r="LKQ1" s="4" t="s">
        <v>13414</v>
      </c>
      <c r="LKR1" s="4" t="s">
        <v>13415</v>
      </c>
      <c r="LKS1" s="4" t="s">
        <v>13416</v>
      </c>
      <c r="LKT1" s="4" t="s">
        <v>13417</v>
      </c>
      <c r="LKU1" s="4" t="s">
        <v>13418</v>
      </c>
      <c r="LKV1" s="4" t="s">
        <v>13419</v>
      </c>
      <c r="LKW1" s="4" t="s">
        <v>13420</v>
      </c>
      <c r="LKX1" s="4" t="s">
        <v>13421</v>
      </c>
      <c r="LKY1" s="4" t="s">
        <v>13422</v>
      </c>
      <c r="LKZ1" s="4" t="s">
        <v>13423</v>
      </c>
      <c r="LLA1" s="4" t="s">
        <v>13424</v>
      </c>
      <c r="LLB1" s="4" t="s">
        <v>13425</v>
      </c>
      <c r="LLC1" s="4" t="s">
        <v>13426</v>
      </c>
      <c r="LLD1" s="4" t="s">
        <v>13427</v>
      </c>
      <c r="LLE1" s="4" t="s">
        <v>13428</v>
      </c>
      <c r="LLF1" s="4" t="s">
        <v>13429</v>
      </c>
      <c r="LLG1" s="4" t="s">
        <v>13430</v>
      </c>
      <c r="LLH1" s="4" t="s">
        <v>13431</v>
      </c>
      <c r="LLI1" s="4" t="s">
        <v>13432</v>
      </c>
      <c r="LLJ1" s="4" t="s">
        <v>13433</v>
      </c>
      <c r="LLK1" s="4" t="s">
        <v>13434</v>
      </c>
      <c r="LLL1" s="4" t="s">
        <v>13435</v>
      </c>
      <c r="LLM1" s="4" t="s">
        <v>13436</v>
      </c>
      <c r="LLN1" s="4" t="s">
        <v>13437</v>
      </c>
      <c r="LLO1" s="4" t="s">
        <v>13438</v>
      </c>
      <c r="LLP1" s="4" t="s">
        <v>13439</v>
      </c>
      <c r="LLQ1" s="4" t="s">
        <v>13440</v>
      </c>
      <c r="LLR1" s="4" t="s">
        <v>13441</v>
      </c>
      <c r="LLS1" s="4" t="s">
        <v>13442</v>
      </c>
      <c r="LLT1" s="4" t="s">
        <v>13443</v>
      </c>
      <c r="LLU1" s="4" t="s">
        <v>13444</v>
      </c>
      <c r="LLV1" s="4" t="s">
        <v>13445</v>
      </c>
      <c r="LLW1" s="4" t="s">
        <v>13446</v>
      </c>
      <c r="LLX1" s="4" t="s">
        <v>13447</v>
      </c>
      <c r="LLY1" s="4" t="s">
        <v>13448</v>
      </c>
      <c r="LLZ1" s="4" t="s">
        <v>13449</v>
      </c>
      <c r="LMA1" s="4" t="s">
        <v>13450</v>
      </c>
      <c r="LMB1" s="4" t="s">
        <v>13451</v>
      </c>
      <c r="LMC1" s="4" t="s">
        <v>13452</v>
      </c>
      <c r="LMD1" s="4" t="s">
        <v>13453</v>
      </c>
      <c r="LME1" s="4" t="s">
        <v>13454</v>
      </c>
      <c r="LMF1" s="4" t="s">
        <v>13455</v>
      </c>
      <c r="LMG1" s="4" t="s">
        <v>13456</v>
      </c>
      <c r="LMH1" s="4" t="s">
        <v>13457</v>
      </c>
      <c r="LMI1" s="4" t="s">
        <v>13458</v>
      </c>
      <c r="LMJ1" s="4" t="s">
        <v>13459</v>
      </c>
      <c r="LMK1" s="4" t="s">
        <v>13460</v>
      </c>
      <c r="LML1" s="4" t="s">
        <v>13461</v>
      </c>
      <c r="LMM1" s="4" t="s">
        <v>13462</v>
      </c>
      <c r="LMN1" s="4" t="s">
        <v>13463</v>
      </c>
      <c r="LMO1" s="4" t="s">
        <v>13464</v>
      </c>
      <c r="LMP1" s="4" t="s">
        <v>13465</v>
      </c>
      <c r="LMQ1" s="4" t="s">
        <v>13466</v>
      </c>
      <c r="LMR1" s="4" t="s">
        <v>13467</v>
      </c>
      <c r="LMS1" s="4" t="s">
        <v>13468</v>
      </c>
      <c r="LMT1" s="4" t="s">
        <v>13469</v>
      </c>
      <c r="LMU1" s="4" t="s">
        <v>13470</v>
      </c>
      <c r="LMV1" s="4" t="s">
        <v>13471</v>
      </c>
      <c r="LMW1" s="4" t="s">
        <v>13472</v>
      </c>
      <c r="LMX1" s="4" t="s">
        <v>13473</v>
      </c>
      <c r="LMY1" s="4" t="s">
        <v>13474</v>
      </c>
      <c r="LMZ1" s="4" t="s">
        <v>13475</v>
      </c>
      <c r="LNA1" s="4" t="s">
        <v>13476</v>
      </c>
      <c r="LNB1" s="4" t="s">
        <v>13477</v>
      </c>
      <c r="LNC1" s="4" t="s">
        <v>13478</v>
      </c>
      <c r="LND1" s="4" t="s">
        <v>13479</v>
      </c>
      <c r="LNE1" s="4" t="s">
        <v>13480</v>
      </c>
      <c r="LNF1" s="4" t="s">
        <v>13481</v>
      </c>
      <c r="LNG1" s="4" t="s">
        <v>13482</v>
      </c>
      <c r="LNH1" s="4" t="s">
        <v>13483</v>
      </c>
      <c r="LNI1" s="4" t="s">
        <v>13484</v>
      </c>
      <c r="LNJ1" s="4" t="s">
        <v>13485</v>
      </c>
      <c r="LNK1" s="4" t="s">
        <v>13486</v>
      </c>
      <c r="LNL1" s="4" t="s">
        <v>13487</v>
      </c>
      <c r="LNM1" s="4" t="s">
        <v>13488</v>
      </c>
      <c r="LNN1" s="4" t="s">
        <v>13489</v>
      </c>
      <c r="LNO1" s="4" t="s">
        <v>13490</v>
      </c>
      <c r="LNP1" s="4" t="s">
        <v>13491</v>
      </c>
      <c r="LNQ1" s="4" t="s">
        <v>13492</v>
      </c>
      <c r="LNR1" s="4" t="s">
        <v>13493</v>
      </c>
      <c r="LNS1" s="4" t="s">
        <v>13494</v>
      </c>
      <c r="LNT1" s="4" t="s">
        <v>13495</v>
      </c>
      <c r="LNU1" s="4" t="s">
        <v>13496</v>
      </c>
      <c r="LNV1" s="4" t="s">
        <v>13497</v>
      </c>
      <c r="LNW1" s="4" t="s">
        <v>13498</v>
      </c>
      <c r="LNX1" s="4" t="s">
        <v>13499</v>
      </c>
      <c r="LNY1" s="4" t="s">
        <v>13500</v>
      </c>
      <c r="LNZ1" s="4" t="s">
        <v>13501</v>
      </c>
      <c r="LOA1" s="4" t="s">
        <v>13502</v>
      </c>
      <c r="LOB1" s="4" t="s">
        <v>13503</v>
      </c>
      <c r="LOC1" s="4" t="s">
        <v>13504</v>
      </c>
      <c r="LOD1" s="4" t="s">
        <v>13505</v>
      </c>
      <c r="LOE1" s="4" t="s">
        <v>13506</v>
      </c>
      <c r="LOF1" s="4" t="s">
        <v>13507</v>
      </c>
      <c r="LOG1" s="4" t="s">
        <v>13508</v>
      </c>
      <c r="LOH1" s="4" t="s">
        <v>13509</v>
      </c>
      <c r="LOI1" s="4" t="s">
        <v>13510</v>
      </c>
      <c r="LOJ1" s="4" t="s">
        <v>13511</v>
      </c>
      <c r="LOK1" s="4" t="s">
        <v>13512</v>
      </c>
      <c r="LOL1" s="4" t="s">
        <v>13513</v>
      </c>
      <c r="LOM1" s="4" t="s">
        <v>13514</v>
      </c>
      <c r="LON1" s="4" t="s">
        <v>13515</v>
      </c>
      <c r="LOO1" s="4" t="s">
        <v>13516</v>
      </c>
      <c r="LOP1" s="4" t="s">
        <v>13517</v>
      </c>
      <c r="LOQ1" s="4" t="s">
        <v>13518</v>
      </c>
      <c r="LOR1" s="4" t="s">
        <v>13519</v>
      </c>
      <c r="LOS1" s="4" t="s">
        <v>13520</v>
      </c>
      <c r="LOT1" s="4" t="s">
        <v>13521</v>
      </c>
      <c r="LOU1" s="4" t="s">
        <v>13522</v>
      </c>
      <c r="LOV1" s="4" t="s">
        <v>13523</v>
      </c>
      <c r="LOW1" s="4" t="s">
        <v>13524</v>
      </c>
      <c r="LOX1" s="4" t="s">
        <v>13525</v>
      </c>
      <c r="LOY1" s="4" t="s">
        <v>13526</v>
      </c>
      <c r="LOZ1" s="4" t="s">
        <v>13527</v>
      </c>
      <c r="LPA1" s="4" t="s">
        <v>13528</v>
      </c>
      <c r="LPB1" s="4" t="s">
        <v>13529</v>
      </c>
      <c r="LPC1" s="4" t="s">
        <v>13530</v>
      </c>
      <c r="LPD1" s="4" t="s">
        <v>13531</v>
      </c>
      <c r="LPE1" s="4" t="s">
        <v>13532</v>
      </c>
      <c r="LPF1" s="4" t="s">
        <v>13533</v>
      </c>
      <c r="LPG1" s="4" t="s">
        <v>13534</v>
      </c>
      <c r="LPH1" s="4" t="s">
        <v>13535</v>
      </c>
      <c r="LPI1" s="4" t="s">
        <v>13536</v>
      </c>
      <c r="LPJ1" s="4" t="s">
        <v>13537</v>
      </c>
      <c r="LPK1" s="4" t="s">
        <v>13538</v>
      </c>
      <c r="LPL1" s="4" t="s">
        <v>13539</v>
      </c>
      <c r="LPM1" s="4" t="s">
        <v>13540</v>
      </c>
      <c r="LPN1" s="4" t="s">
        <v>13541</v>
      </c>
      <c r="LPO1" s="4" t="s">
        <v>13542</v>
      </c>
      <c r="LPP1" s="4" t="s">
        <v>13543</v>
      </c>
      <c r="LPQ1" s="4" t="s">
        <v>13544</v>
      </c>
      <c r="LPR1" s="4" t="s">
        <v>13545</v>
      </c>
      <c r="LPS1" s="4" t="s">
        <v>13546</v>
      </c>
      <c r="LPT1" s="4" t="s">
        <v>13547</v>
      </c>
      <c r="LPU1" s="4" t="s">
        <v>13548</v>
      </c>
      <c r="LPV1" s="4" t="s">
        <v>13549</v>
      </c>
      <c r="LPW1" s="4" t="s">
        <v>13550</v>
      </c>
      <c r="LPX1" s="4" t="s">
        <v>13551</v>
      </c>
      <c r="LPY1" s="4" t="s">
        <v>13552</v>
      </c>
      <c r="LPZ1" s="4" t="s">
        <v>13553</v>
      </c>
      <c r="LQA1" s="4" t="s">
        <v>13554</v>
      </c>
      <c r="LQB1" s="4" t="s">
        <v>13555</v>
      </c>
      <c r="LQC1" s="4" t="s">
        <v>13556</v>
      </c>
      <c r="LQD1" s="4" t="s">
        <v>13557</v>
      </c>
      <c r="LQE1" s="4" t="s">
        <v>13558</v>
      </c>
      <c r="LQF1" s="4" t="s">
        <v>13559</v>
      </c>
      <c r="LQG1" s="4" t="s">
        <v>13560</v>
      </c>
      <c r="LQH1" s="4" t="s">
        <v>13561</v>
      </c>
      <c r="LQI1" s="4" t="s">
        <v>13562</v>
      </c>
      <c r="LQJ1" s="4" t="s">
        <v>13563</v>
      </c>
      <c r="LQK1" s="4" t="s">
        <v>13564</v>
      </c>
      <c r="LQL1" s="4" t="s">
        <v>13565</v>
      </c>
      <c r="LQM1" s="4" t="s">
        <v>13566</v>
      </c>
      <c r="LQN1" s="4" t="s">
        <v>13567</v>
      </c>
      <c r="LQO1" s="4" t="s">
        <v>13568</v>
      </c>
      <c r="LQP1" s="4" t="s">
        <v>13569</v>
      </c>
      <c r="LQQ1" s="4" t="s">
        <v>13570</v>
      </c>
      <c r="LQR1" s="4" t="s">
        <v>13571</v>
      </c>
      <c r="LQS1" s="4" t="s">
        <v>13572</v>
      </c>
      <c r="LQT1" s="4" t="s">
        <v>13573</v>
      </c>
      <c r="LQU1" s="4" t="s">
        <v>13574</v>
      </c>
      <c r="LQV1" s="4" t="s">
        <v>13575</v>
      </c>
      <c r="LQW1" s="4" t="s">
        <v>13576</v>
      </c>
      <c r="LQX1" s="4" t="s">
        <v>13577</v>
      </c>
      <c r="LQY1" s="4" t="s">
        <v>13578</v>
      </c>
      <c r="LQZ1" s="4" t="s">
        <v>13579</v>
      </c>
      <c r="LRA1" s="4" t="s">
        <v>13580</v>
      </c>
      <c r="LRB1" s="4" t="s">
        <v>13581</v>
      </c>
      <c r="LRC1" s="4" t="s">
        <v>13582</v>
      </c>
      <c r="LRD1" s="4" t="s">
        <v>13583</v>
      </c>
      <c r="LRE1" s="4" t="s">
        <v>13584</v>
      </c>
      <c r="LRF1" s="4" t="s">
        <v>13585</v>
      </c>
      <c r="LRG1" s="4" t="s">
        <v>13586</v>
      </c>
      <c r="LRH1" s="4" t="s">
        <v>13587</v>
      </c>
      <c r="LRI1" s="4" t="s">
        <v>13588</v>
      </c>
      <c r="LRJ1" s="4" t="s">
        <v>13589</v>
      </c>
      <c r="LRK1" s="4" t="s">
        <v>13590</v>
      </c>
      <c r="LRL1" s="4" t="s">
        <v>13591</v>
      </c>
      <c r="LRM1" s="4" t="s">
        <v>13592</v>
      </c>
      <c r="LRN1" s="4" t="s">
        <v>13593</v>
      </c>
      <c r="LRO1" s="4" t="s">
        <v>13594</v>
      </c>
      <c r="LRP1" s="4" t="s">
        <v>13595</v>
      </c>
      <c r="LRQ1" s="4" t="s">
        <v>13596</v>
      </c>
      <c r="LRR1" s="4" t="s">
        <v>13597</v>
      </c>
      <c r="LRS1" s="4" t="s">
        <v>13598</v>
      </c>
      <c r="LRT1" s="4" t="s">
        <v>13599</v>
      </c>
      <c r="LRU1" s="4" t="s">
        <v>13600</v>
      </c>
      <c r="LRV1" s="4" t="s">
        <v>13601</v>
      </c>
      <c r="LRW1" s="4" t="s">
        <v>13602</v>
      </c>
      <c r="LRX1" s="4" t="s">
        <v>13603</v>
      </c>
      <c r="LRY1" s="4" t="s">
        <v>13604</v>
      </c>
      <c r="LRZ1" s="4" t="s">
        <v>13605</v>
      </c>
      <c r="LSA1" s="4" t="s">
        <v>13606</v>
      </c>
      <c r="LSB1" s="4" t="s">
        <v>13607</v>
      </c>
      <c r="LSC1" s="4" t="s">
        <v>13608</v>
      </c>
      <c r="LSD1" s="4" t="s">
        <v>13609</v>
      </c>
      <c r="LSE1" s="4" t="s">
        <v>13610</v>
      </c>
      <c r="LSF1" s="4" t="s">
        <v>13611</v>
      </c>
      <c r="LSG1" s="4" t="s">
        <v>13612</v>
      </c>
      <c r="LSH1" s="4" t="s">
        <v>13613</v>
      </c>
      <c r="LSI1" s="4" t="s">
        <v>13614</v>
      </c>
      <c r="LSJ1" s="4" t="s">
        <v>13615</v>
      </c>
      <c r="LSK1" s="4" t="s">
        <v>13616</v>
      </c>
      <c r="LSL1" s="4" t="s">
        <v>13617</v>
      </c>
      <c r="LSM1" s="4" t="s">
        <v>13618</v>
      </c>
      <c r="LSN1" s="4" t="s">
        <v>13619</v>
      </c>
      <c r="LSO1" s="4" t="s">
        <v>13620</v>
      </c>
      <c r="LSP1" s="4" t="s">
        <v>13621</v>
      </c>
      <c r="LSQ1" s="4" t="s">
        <v>13622</v>
      </c>
      <c r="LSR1" s="4" t="s">
        <v>13623</v>
      </c>
      <c r="LSS1" s="4" t="s">
        <v>13624</v>
      </c>
      <c r="LST1" s="4" t="s">
        <v>13625</v>
      </c>
      <c r="LSU1" s="4" t="s">
        <v>13626</v>
      </c>
      <c r="LSV1" s="4" t="s">
        <v>13627</v>
      </c>
      <c r="LSW1" s="4" t="s">
        <v>13628</v>
      </c>
      <c r="LSX1" s="4" t="s">
        <v>13629</v>
      </c>
      <c r="LSY1" s="4" t="s">
        <v>13630</v>
      </c>
      <c r="LSZ1" s="4" t="s">
        <v>13631</v>
      </c>
      <c r="LTA1" s="4" t="s">
        <v>13632</v>
      </c>
      <c r="LTB1" s="4" t="s">
        <v>13633</v>
      </c>
      <c r="LTC1" s="4" t="s">
        <v>13634</v>
      </c>
      <c r="LTD1" s="4" t="s">
        <v>13635</v>
      </c>
      <c r="LTE1" s="4" t="s">
        <v>13636</v>
      </c>
      <c r="LTF1" s="4" t="s">
        <v>13637</v>
      </c>
      <c r="LTG1" s="4" t="s">
        <v>13638</v>
      </c>
      <c r="LTH1" s="4" t="s">
        <v>13639</v>
      </c>
      <c r="LTI1" s="4" t="s">
        <v>13640</v>
      </c>
      <c r="LTJ1" s="4" t="s">
        <v>13641</v>
      </c>
      <c r="LTK1" s="4" t="s">
        <v>13642</v>
      </c>
      <c r="LTL1" s="4" t="s">
        <v>13643</v>
      </c>
      <c r="LTM1" s="4" t="s">
        <v>13644</v>
      </c>
      <c r="LTN1" s="4" t="s">
        <v>13645</v>
      </c>
      <c r="LTO1" s="4" t="s">
        <v>13646</v>
      </c>
      <c r="LTP1" s="4" t="s">
        <v>13647</v>
      </c>
      <c r="LTQ1" s="4" t="s">
        <v>13648</v>
      </c>
      <c r="LTR1" s="4" t="s">
        <v>13649</v>
      </c>
      <c r="LTS1" s="4" t="s">
        <v>13650</v>
      </c>
      <c r="LTT1" s="4" t="s">
        <v>13651</v>
      </c>
      <c r="LTU1" s="4" t="s">
        <v>13652</v>
      </c>
      <c r="LTV1" s="4" t="s">
        <v>13653</v>
      </c>
      <c r="LTW1" s="4" t="s">
        <v>13654</v>
      </c>
      <c r="LTX1" s="4" t="s">
        <v>13655</v>
      </c>
      <c r="LTY1" s="4" t="s">
        <v>13656</v>
      </c>
      <c r="LTZ1" s="4" t="s">
        <v>13657</v>
      </c>
      <c r="LUA1" s="4" t="s">
        <v>13658</v>
      </c>
      <c r="LUB1" s="4" t="s">
        <v>13659</v>
      </c>
      <c r="LUC1" s="4" t="s">
        <v>13660</v>
      </c>
      <c r="LUD1" s="4" t="s">
        <v>13661</v>
      </c>
      <c r="LUE1" s="4" t="s">
        <v>13662</v>
      </c>
      <c r="LUF1" s="4" t="s">
        <v>13663</v>
      </c>
      <c r="LUG1" s="4" t="s">
        <v>13664</v>
      </c>
      <c r="LUH1" s="4" t="s">
        <v>13665</v>
      </c>
      <c r="LUI1" s="4" t="s">
        <v>13666</v>
      </c>
      <c r="LUJ1" s="4" t="s">
        <v>13667</v>
      </c>
      <c r="LUK1" s="4" t="s">
        <v>13668</v>
      </c>
      <c r="LUL1" s="4" t="s">
        <v>13669</v>
      </c>
      <c r="LUM1" s="4" t="s">
        <v>13670</v>
      </c>
      <c r="LUN1" s="4" t="s">
        <v>13671</v>
      </c>
      <c r="LUO1" s="4" t="s">
        <v>13672</v>
      </c>
      <c r="LUP1" s="4" t="s">
        <v>13673</v>
      </c>
      <c r="LUQ1" s="4" t="s">
        <v>13674</v>
      </c>
      <c r="LUR1" s="4" t="s">
        <v>13675</v>
      </c>
      <c r="LUS1" s="4" t="s">
        <v>13676</v>
      </c>
      <c r="LUT1" s="4" t="s">
        <v>13677</v>
      </c>
      <c r="LUU1" s="4" t="s">
        <v>13678</v>
      </c>
      <c r="LUV1" s="4" t="s">
        <v>13679</v>
      </c>
      <c r="LUW1" s="4" t="s">
        <v>13680</v>
      </c>
      <c r="LUX1" s="4" t="s">
        <v>13681</v>
      </c>
      <c r="LUY1" s="4" t="s">
        <v>13682</v>
      </c>
      <c r="LUZ1" s="4" t="s">
        <v>13683</v>
      </c>
      <c r="LVA1" s="4" t="s">
        <v>13684</v>
      </c>
      <c r="LVB1" s="4" t="s">
        <v>13685</v>
      </c>
      <c r="LVC1" s="4" t="s">
        <v>13686</v>
      </c>
      <c r="LVD1" s="4" t="s">
        <v>13687</v>
      </c>
      <c r="LVE1" s="4" t="s">
        <v>13688</v>
      </c>
      <c r="LVF1" s="4" t="s">
        <v>13689</v>
      </c>
      <c r="LVG1" s="4" t="s">
        <v>13690</v>
      </c>
      <c r="LVH1" s="4" t="s">
        <v>13691</v>
      </c>
      <c r="LVI1" s="4" t="s">
        <v>13692</v>
      </c>
      <c r="LVJ1" s="4" t="s">
        <v>13693</v>
      </c>
      <c r="LVK1" s="4" t="s">
        <v>13694</v>
      </c>
      <c r="LVL1" s="4" t="s">
        <v>13695</v>
      </c>
      <c r="LVM1" s="4" t="s">
        <v>13696</v>
      </c>
      <c r="LVN1" s="4" t="s">
        <v>13697</v>
      </c>
      <c r="LVO1" s="4" t="s">
        <v>13698</v>
      </c>
      <c r="LVP1" s="4" t="s">
        <v>13699</v>
      </c>
      <c r="LVQ1" s="4" t="s">
        <v>13700</v>
      </c>
      <c r="LVR1" s="4" t="s">
        <v>13701</v>
      </c>
      <c r="LVS1" s="4" t="s">
        <v>13702</v>
      </c>
      <c r="LVT1" s="4" t="s">
        <v>13703</v>
      </c>
      <c r="LVU1" s="4" t="s">
        <v>13704</v>
      </c>
      <c r="LVV1" s="4" t="s">
        <v>13705</v>
      </c>
      <c r="LVW1" s="4" t="s">
        <v>13706</v>
      </c>
      <c r="LVX1" s="4" t="s">
        <v>13707</v>
      </c>
      <c r="LVY1" s="4" t="s">
        <v>13708</v>
      </c>
      <c r="LVZ1" s="4" t="s">
        <v>13709</v>
      </c>
      <c r="LWA1" s="4" t="s">
        <v>13710</v>
      </c>
      <c r="LWB1" s="4" t="s">
        <v>13711</v>
      </c>
      <c r="LWC1" s="4" t="s">
        <v>13712</v>
      </c>
      <c r="LWD1" s="4" t="s">
        <v>13713</v>
      </c>
      <c r="LWE1" s="4" t="s">
        <v>13714</v>
      </c>
      <c r="LWF1" s="4" t="s">
        <v>13715</v>
      </c>
      <c r="LWG1" s="4" t="s">
        <v>13716</v>
      </c>
      <c r="LWH1" s="4" t="s">
        <v>13717</v>
      </c>
      <c r="LWI1" s="4" t="s">
        <v>13718</v>
      </c>
      <c r="LWJ1" s="4" t="s">
        <v>13719</v>
      </c>
      <c r="LWK1" s="4" t="s">
        <v>13720</v>
      </c>
      <c r="LWL1" s="4" t="s">
        <v>13721</v>
      </c>
      <c r="LWM1" s="4" t="s">
        <v>13722</v>
      </c>
      <c r="LWN1" s="4" t="s">
        <v>13723</v>
      </c>
      <c r="LWO1" s="4" t="s">
        <v>13724</v>
      </c>
      <c r="LWP1" s="4" t="s">
        <v>13725</v>
      </c>
      <c r="LWQ1" s="4" t="s">
        <v>13726</v>
      </c>
      <c r="LWR1" s="4" t="s">
        <v>13727</v>
      </c>
      <c r="LWS1" s="4" t="s">
        <v>13728</v>
      </c>
      <c r="LWT1" s="4" t="s">
        <v>13729</v>
      </c>
      <c r="LWU1" s="4" t="s">
        <v>13730</v>
      </c>
      <c r="LWV1" s="4" t="s">
        <v>13731</v>
      </c>
      <c r="LWW1" s="4" t="s">
        <v>13732</v>
      </c>
      <c r="LWX1" s="4" t="s">
        <v>13733</v>
      </c>
      <c r="LWY1" s="4" t="s">
        <v>13734</v>
      </c>
      <c r="LWZ1" s="4" t="s">
        <v>13735</v>
      </c>
      <c r="LXA1" s="4" t="s">
        <v>13736</v>
      </c>
      <c r="LXB1" s="4" t="s">
        <v>13737</v>
      </c>
      <c r="LXC1" s="4" t="s">
        <v>13738</v>
      </c>
      <c r="LXD1" s="4" t="s">
        <v>13739</v>
      </c>
      <c r="LXE1" s="4" t="s">
        <v>13740</v>
      </c>
      <c r="LXF1" s="4" t="s">
        <v>13741</v>
      </c>
      <c r="LXG1" s="4" t="s">
        <v>13742</v>
      </c>
      <c r="LXH1" s="4" t="s">
        <v>13743</v>
      </c>
      <c r="LXI1" s="4" t="s">
        <v>13744</v>
      </c>
      <c r="LXJ1" s="4" t="s">
        <v>13745</v>
      </c>
      <c r="LXK1" s="4" t="s">
        <v>13746</v>
      </c>
      <c r="LXL1" s="4" t="s">
        <v>13747</v>
      </c>
      <c r="LXM1" s="4" t="s">
        <v>13748</v>
      </c>
      <c r="LXN1" s="4" t="s">
        <v>13749</v>
      </c>
      <c r="LXO1" s="4" t="s">
        <v>13750</v>
      </c>
      <c r="LXP1" s="4" t="s">
        <v>13751</v>
      </c>
      <c r="LXQ1" s="4" t="s">
        <v>13752</v>
      </c>
      <c r="LXR1" s="4" t="s">
        <v>13753</v>
      </c>
      <c r="LXS1" s="4" t="s">
        <v>13754</v>
      </c>
      <c r="LXT1" s="4" t="s">
        <v>13755</v>
      </c>
      <c r="LXU1" s="4" t="s">
        <v>13756</v>
      </c>
      <c r="LXV1" s="4" t="s">
        <v>13757</v>
      </c>
      <c r="LXW1" s="4" t="s">
        <v>13758</v>
      </c>
      <c r="LXX1" s="4" t="s">
        <v>13759</v>
      </c>
      <c r="LXY1" s="4" t="s">
        <v>13760</v>
      </c>
      <c r="LXZ1" s="4" t="s">
        <v>13761</v>
      </c>
      <c r="LYA1" s="4" t="s">
        <v>13762</v>
      </c>
      <c r="LYB1" s="4" t="s">
        <v>13763</v>
      </c>
      <c r="LYC1" s="4" t="s">
        <v>13764</v>
      </c>
      <c r="LYD1" s="4" t="s">
        <v>13765</v>
      </c>
      <c r="LYE1" s="4" t="s">
        <v>13766</v>
      </c>
      <c r="LYF1" s="4" t="s">
        <v>13767</v>
      </c>
      <c r="LYG1" s="4" t="s">
        <v>13768</v>
      </c>
      <c r="LYH1" s="4" t="s">
        <v>13769</v>
      </c>
      <c r="LYI1" s="4" t="s">
        <v>13770</v>
      </c>
      <c r="LYJ1" s="4" t="s">
        <v>13771</v>
      </c>
      <c r="LYK1" s="4" t="s">
        <v>13772</v>
      </c>
      <c r="LYL1" s="4" t="s">
        <v>13773</v>
      </c>
      <c r="LYM1" s="4" t="s">
        <v>13774</v>
      </c>
      <c r="LYN1" s="4" t="s">
        <v>13775</v>
      </c>
      <c r="LYO1" s="4" t="s">
        <v>13776</v>
      </c>
      <c r="LYP1" s="4" t="s">
        <v>13777</v>
      </c>
      <c r="LYQ1" s="4" t="s">
        <v>13778</v>
      </c>
      <c r="LYR1" s="4" t="s">
        <v>13779</v>
      </c>
      <c r="LYS1" s="4" t="s">
        <v>13780</v>
      </c>
      <c r="LYT1" s="4" t="s">
        <v>13781</v>
      </c>
      <c r="LYU1" s="4" t="s">
        <v>13782</v>
      </c>
      <c r="LYV1" s="4" t="s">
        <v>13783</v>
      </c>
      <c r="LYW1" s="4" t="s">
        <v>13784</v>
      </c>
      <c r="LYX1" s="4" t="s">
        <v>13785</v>
      </c>
      <c r="LYY1" s="4" t="s">
        <v>13786</v>
      </c>
      <c r="LYZ1" s="4" t="s">
        <v>13787</v>
      </c>
      <c r="LZA1" s="4" t="s">
        <v>13788</v>
      </c>
      <c r="LZB1" s="4" t="s">
        <v>13789</v>
      </c>
      <c r="LZC1" s="4" t="s">
        <v>13790</v>
      </c>
      <c r="LZD1" s="4" t="s">
        <v>13791</v>
      </c>
      <c r="LZE1" s="4" t="s">
        <v>13792</v>
      </c>
      <c r="LZF1" s="4" t="s">
        <v>13793</v>
      </c>
      <c r="LZG1" s="4" t="s">
        <v>13794</v>
      </c>
      <c r="LZH1" s="4" t="s">
        <v>13795</v>
      </c>
      <c r="LZI1" s="4" t="s">
        <v>13796</v>
      </c>
      <c r="LZJ1" s="4" t="s">
        <v>13797</v>
      </c>
      <c r="LZK1" s="4" t="s">
        <v>13798</v>
      </c>
      <c r="LZL1" s="4" t="s">
        <v>13799</v>
      </c>
      <c r="LZM1" s="4" t="s">
        <v>13800</v>
      </c>
      <c r="LZN1" s="4" t="s">
        <v>13801</v>
      </c>
      <c r="LZO1" s="4" t="s">
        <v>13802</v>
      </c>
      <c r="LZP1" s="4" t="s">
        <v>13803</v>
      </c>
      <c r="LZQ1" s="4" t="s">
        <v>13804</v>
      </c>
      <c r="LZR1" s="4" t="s">
        <v>13805</v>
      </c>
      <c r="LZS1" s="4" t="s">
        <v>13806</v>
      </c>
      <c r="LZT1" s="4" t="s">
        <v>13807</v>
      </c>
      <c r="LZU1" s="4" t="s">
        <v>13808</v>
      </c>
      <c r="LZV1" s="4" t="s">
        <v>13809</v>
      </c>
      <c r="LZW1" s="4" t="s">
        <v>13810</v>
      </c>
      <c r="LZX1" s="4" t="s">
        <v>13811</v>
      </c>
      <c r="LZY1" s="4" t="s">
        <v>13812</v>
      </c>
      <c r="LZZ1" s="4" t="s">
        <v>13813</v>
      </c>
      <c r="MAA1" s="4" t="s">
        <v>13814</v>
      </c>
      <c r="MAB1" s="4" t="s">
        <v>13815</v>
      </c>
      <c r="MAC1" s="4" t="s">
        <v>13816</v>
      </c>
      <c r="MAD1" s="4" t="s">
        <v>13817</v>
      </c>
      <c r="MAE1" s="4" t="s">
        <v>13818</v>
      </c>
      <c r="MAF1" s="4" t="s">
        <v>13819</v>
      </c>
      <c r="MAG1" s="4" t="s">
        <v>13820</v>
      </c>
      <c r="MAH1" s="4" t="s">
        <v>13821</v>
      </c>
      <c r="MAI1" s="4" t="s">
        <v>13822</v>
      </c>
      <c r="MAJ1" s="4" t="s">
        <v>13823</v>
      </c>
      <c r="MAK1" s="4" t="s">
        <v>13824</v>
      </c>
      <c r="MAL1" s="4" t="s">
        <v>13825</v>
      </c>
      <c r="MAM1" s="4" t="s">
        <v>13826</v>
      </c>
      <c r="MAN1" s="4" t="s">
        <v>13827</v>
      </c>
      <c r="MAO1" s="4" t="s">
        <v>13828</v>
      </c>
      <c r="MAP1" s="4" t="s">
        <v>13829</v>
      </c>
      <c r="MAQ1" s="4" t="s">
        <v>13830</v>
      </c>
      <c r="MAR1" s="4" t="s">
        <v>13831</v>
      </c>
      <c r="MAS1" s="4" t="s">
        <v>13832</v>
      </c>
      <c r="MAT1" s="4" t="s">
        <v>13833</v>
      </c>
      <c r="MAU1" s="4" t="s">
        <v>13834</v>
      </c>
      <c r="MAV1" s="4" t="s">
        <v>13835</v>
      </c>
      <c r="MAW1" s="4" t="s">
        <v>13836</v>
      </c>
      <c r="MAX1" s="4" t="s">
        <v>13837</v>
      </c>
      <c r="MAY1" s="4" t="s">
        <v>13838</v>
      </c>
      <c r="MAZ1" s="4" t="s">
        <v>13839</v>
      </c>
      <c r="MBA1" s="4" t="s">
        <v>13840</v>
      </c>
      <c r="MBB1" s="4" t="s">
        <v>13841</v>
      </c>
      <c r="MBC1" s="4" t="s">
        <v>13842</v>
      </c>
      <c r="MBD1" s="4" t="s">
        <v>13843</v>
      </c>
      <c r="MBE1" s="4" t="s">
        <v>13844</v>
      </c>
      <c r="MBF1" s="4" t="s">
        <v>13845</v>
      </c>
      <c r="MBG1" s="4" t="s">
        <v>13846</v>
      </c>
      <c r="MBH1" s="4" t="s">
        <v>13847</v>
      </c>
      <c r="MBI1" s="4" t="s">
        <v>13848</v>
      </c>
      <c r="MBJ1" s="4" t="s">
        <v>13849</v>
      </c>
      <c r="MBK1" s="4" t="s">
        <v>13850</v>
      </c>
      <c r="MBL1" s="4" t="s">
        <v>13851</v>
      </c>
      <c r="MBM1" s="4" t="s">
        <v>13852</v>
      </c>
      <c r="MBN1" s="4" t="s">
        <v>13853</v>
      </c>
      <c r="MBO1" s="4" t="s">
        <v>13854</v>
      </c>
      <c r="MBP1" s="4" t="s">
        <v>13855</v>
      </c>
      <c r="MBQ1" s="4" t="s">
        <v>13856</v>
      </c>
      <c r="MBR1" s="4" t="s">
        <v>13857</v>
      </c>
      <c r="MBS1" s="4" t="s">
        <v>13858</v>
      </c>
      <c r="MBT1" s="4" t="s">
        <v>13859</v>
      </c>
      <c r="MBU1" s="4" t="s">
        <v>13860</v>
      </c>
      <c r="MBV1" s="4" t="s">
        <v>13861</v>
      </c>
      <c r="MBW1" s="4" t="s">
        <v>13862</v>
      </c>
      <c r="MBX1" s="4" t="s">
        <v>13863</v>
      </c>
      <c r="MBY1" s="4" t="s">
        <v>13864</v>
      </c>
      <c r="MBZ1" s="4" t="s">
        <v>13865</v>
      </c>
      <c r="MCA1" s="4" t="s">
        <v>13866</v>
      </c>
      <c r="MCB1" s="4" t="s">
        <v>13867</v>
      </c>
      <c r="MCC1" s="4" t="s">
        <v>13868</v>
      </c>
      <c r="MCD1" s="4" t="s">
        <v>13869</v>
      </c>
      <c r="MCE1" s="4" t="s">
        <v>13870</v>
      </c>
      <c r="MCF1" s="4" t="s">
        <v>13871</v>
      </c>
      <c r="MCG1" s="4" t="s">
        <v>13872</v>
      </c>
      <c r="MCH1" s="4" t="s">
        <v>13873</v>
      </c>
      <c r="MCI1" s="4" t="s">
        <v>13874</v>
      </c>
      <c r="MCJ1" s="4" t="s">
        <v>13875</v>
      </c>
      <c r="MCK1" s="4" t="s">
        <v>13876</v>
      </c>
      <c r="MCL1" s="4" t="s">
        <v>13877</v>
      </c>
      <c r="MCM1" s="4" t="s">
        <v>13878</v>
      </c>
      <c r="MCN1" s="4" t="s">
        <v>13879</v>
      </c>
      <c r="MCO1" s="4" t="s">
        <v>13880</v>
      </c>
      <c r="MCP1" s="4" t="s">
        <v>13881</v>
      </c>
      <c r="MCQ1" s="4" t="s">
        <v>13882</v>
      </c>
      <c r="MCR1" s="4" t="s">
        <v>13883</v>
      </c>
      <c r="MCS1" s="4" t="s">
        <v>13884</v>
      </c>
      <c r="MCT1" s="4" t="s">
        <v>13885</v>
      </c>
      <c r="MCU1" s="4" t="s">
        <v>13886</v>
      </c>
      <c r="MCV1" s="4" t="s">
        <v>13887</v>
      </c>
      <c r="MCW1" s="4" t="s">
        <v>13888</v>
      </c>
      <c r="MCX1" s="4" t="s">
        <v>13889</v>
      </c>
      <c r="MCY1" s="4" t="s">
        <v>13890</v>
      </c>
      <c r="MCZ1" s="4" t="s">
        <v>13891</v>
      </c>
      <c r="MDA1" s="4" t="s">
        <v>13892</v>
      </c>
      <c r="MDB1" s="4" t="s">
        <v>13893</v>
      </c>
      <c r="MDC1" s="4" t="s">
        <v>13894</v>
      </c>
      <c r="MDD1" s="4" t="s">
        <v>13895</v>
      </c>
      <c r="MDE1" s="4" t="s">
        <v>13896</v>
      </c>
      <c r="MDF1" s="4" t="s">
        <v>13897</v>
      </c>
      <c r="MDG1" s="4" t="s">
        <v>13898</v>
      </c>
      <c r="MDH1" s="4" t="s">
        <v>13899</v>
      </c>
      <c r="MDI1" s="4" t="s">
        <v>13900</v>
      </c>
      <c r="MDJ1" s="4" t="s">
        <v>13901</v>
      </c>
      <c r="MDK1" s="4" t="s">
        <v>13902</v>
      </c>
      <c r="MDL1" s="4" t="s">
        <v>13903</v>
      </c>
      <c r="MDM1" s="4" t="s">
        <v>13904</v>
      </c>
      <c r="MDN1" s="4" t="s">
        <v>13905</v>
      </c>
      <c r="MDO1" s="4" t="s">
        <v>13906</v>
      </c>
      <c r="MDP1" s="4" t="s">
        <v>13907</v>
      </c>
      <c r="MDQ1" s="4" t="s">
        <v>13908</v>
      </c>
      <c r="MDR1" s="4" t="s">
        <v>13909</v>
      </c>
      <c r="MDS1" s="4" t="s">
        <v>13910</v>
      </c>
      <c r="MDT1" s="4" t="s">
        <v>13911</v>
      </c>
      <c r="MDU1" s="4" t="s">
        <v>13912</v>
      </c>
      <c r="MDV1" s="4" t="s">
        <v>13913</v>
      </c>
      <c r="MDW1" s="4" t="s">
        <v>13914</v>
      </c>
      <c r="MDX1" s="4" t="s">
        <v>13915</v>
      </c>
      <c r="MDY1" s="4" t="s">
        <v>13916</v>
      </c>
      <c r="MDZ1" s="4" t="s">
        <v>13917</v>
      </c>
      <c r="MEA1" s="4" t="s">
        <v>13918</v>
      </c>
      <c r="MEB1" s="4" t="s">
        <v>13919</v>
      </c>
      <c r="MEC1" s="4" t="s">
        <v>13920</v>
      </c>
      <c r="MED1" s="4" t="s">
        <v>13921</v>
      </c>
      <c r="MEE1" s="4" t="s">
        <v>13922</v>
      </c>
      <c r="MEF1" s="4" t="s">
        <v>13923</v>
      </c>
      <c r="MEG1" s="4" t="s">
        <v>13924</v>
      </c>
      <c r="MEH1" s="4" t="s">
        <v>13925</v>
      </c>
      <c r="MEI1" s="4" t="s">
        <v>13926</v>
      </c>
      <c r="MEJ1" s="4" t="s">
        <v>13927</v>
      </c>
      <c r="MEK1" s="4" t="s">
        <v>13928</v>
      </c>
      <c r="MEL1" s="4" t="s">
        <v>13929</v>
      </c>
      <c r="MEM1" s="4" t="s">
        <v>13930</v>
      </c>
      <c r="MEN1" s="4" t="s">
        <v>13931</v>
      </c>
      <c r="MEO1" s="4" t="s">
        <v>13932</v>
      </c>
      <c r="MEP1" s="4" t="s">
        <v>13933</v>
      </c>
      <c r="MEQ1" s="4" t="s">
        <v>13934</v>
      </c>
      <c r="MER1" s="4" t="s">
        <v>13935</v>
      </c>
      <c r="MES1" s="4" t="s">
        <v>13936</v>
      </c>
      <c r="MET1" s="4" t="s">
        <v>13937</v>
      </c>
      <c r="MEU1" s="4" t="s">
        <v>13938</v>
      </c>
      <c r="MEV1" s="4" t="s">
        <v>13939</v>
      </c>
      <c r="MEW1" s="4" t="s">
        <v>13940</v>
      </c>
      <c r="MEX1" s="4" t="s">
        <v>13941</v>
      </c>
      <c r="MEY1" s="4" t="s">
        <v>13942</v>
      </c>
      <c r="MEZ1" s="4" t="s">
        <v>13943</v>
      </c>
      <c r="MFA1" s="4" t="s">
        <v>13944</v>
      </c>
      <c r="MFB1" s="4" t="s">
        <v>13945</v>
      </c>
      <c r="MFC1" s="4" t="s">
        <v>13946</v>
      </c>
      <c r="MFD1" s="4" t="s">
        <v>13947</v>
      </c>
      <c r="MFE1" s="4" t="s">
        <v>13948</v>
      </c>
      <c r="MFF1" s="4" t="s">
        <v>13949</v>
      </c>
      <c r="MFG1" s="4" t="s">
        <v>13950</v>
      </c>
      <c r="MFH1" s="4" t="s">
        <v>13951</v>
      </c>
      <c r="MFI1" s="4" t="s">
        <v>13952</v>
      </c>
      <c r="MFJ1" s="4" t="s">
        <v>13953</v>
      </c>
      <c r="MFK1" s="4" t="s">
        <v>13954</v>
      </c>
      <c r="MFL1" s="4" t="s">
        <v>13955</v>
      </c>
      <c r="MFM1" s="4" t="s">
        <v>13956</v>
      </c>
      <c r="MFN1" s="4" t="s">
        <v>13957</v>
      </c>
      <c r="MFO1" s="4" t="s">
        <v>13958</v>
      </c>
      <c r="MFP1" s="4" t="s">
        <v>13959</v>
      </c>
      <c r="MFQ1" s="4" t="s">
        <v>13960</v>
      </c>
      <c r="MFR1" s="4" t="s">
        <v>13961</v>
      </c>
      <c r="MFS1" s="4" t="s">
        <v>13962</v>
      </c>
      <c r="MFT1" s="4" t="s">
        <v>13963</v>
      </c>
      <c r="MFU1" s="4" t="s">
        <v>13964</v>
      </c>
      <c r="MFV1" s="4" t="s">
        <v>13965</v>
      </c>
      <c r="MFW1" s="4" t="s">
        <v>13966</v>
      </c>
      <c r="MFX1" s="4" t="s">
        <v>13967</v>
      </c>
      <c r="MFY1" s="4" t="s">
        <v>13968</v>
      </c>
      <c r="MFZ1" s="4" t="s">
        <v>13969</v>
      </c>
      <c r="MGA1" s="4" t="s">
        <v>13970</v>
      </c>
      <c r="MGB1" s="4" t="s">
        <v>13971</v>
      </c>
      <c r="MGC1" s="4" t="s">
        <v>13972</v>
      </c>
      <c r="MGD1" s="4" t="s">
        <v>13973</v>
      </c>
      <c r="MGE1" s="4" t="s">
        <v>13974</v>
      </c>
      <c r="MGF1" s="4" t="s">
        <v>13975</v>
      </c>
      <c r="MGG1" s="4" t="s">
        <v>13976</v>
      </c>
      <c r="MGH1" s="4" t="s">
        <v>13977</v>
      </c>
      <c r="MGI1" s="4" t="s">
        <v>13978</v>
      </c>
      <c r="MGJ1" s="4" t="s">
        <v>13979</v>
      </c>
      <c r="MGK1" s="4" t="s">
        <v>13980</v>
      </c>
      <c r="MGL1" s="4" t="s">
        <v>13981</v>
      </c>
      <c r="MGM1" s="4" t="s">
        <v>13982</v>
      </c>
      <c r="MGN1" s="4" t="s">
        <v>13983</v>
      </c>
      <c r="MGO1" s="4" t="s">
        <v>13984</v>
      </c>
      <c r="MGP1" s="4" t="s">
        <v>13985</v>
      </c>
      <c r="MGQ1" s="4" t="s">
        <v>13986</v>
      </c>
      <c r="MGR1" s="4" t="s">
        <v>13987</v>
      </c>
      <c r="MGS1" s="4" t="s">
        <v>13988</v>
      </c>
      <c r="MGT1" s="4" t="s">
        <v>13989</v>
      </c>
      <c r="MGU1" s="4" t="s">
        <v>13990</v>
      </c>
      <c r="MGV1" s="4" t="s">
        <v>13991</v>
      </c>
      <c r="MGW1" s="4" t="s">
        <v>13992</v>
      </c>
      <c r="MGX1" s="4" t="s">
        <v>13993</v>
      </c>
      <c r="MGY1" s="4" t="s">
        <v>13994</v>
      </c>
      <c r="MGZ1" s="4" t="s">
        <v>13995</v>
      </c>
      <c r="MHA1" s="4" t="s">
        <v>13996</v>
      </c>
      <c r="MHB1" s="4" t="s">
        <v>13997</v>
      </c>
      <c r="MHC1" s="4" t="s">
        <v>13998</v>
      </c>
      <c r="MHD1" s="4" t="s">
        <v>13999</v>
      </c>
      <c r="MHE1" s="4" t="s">
        <v>14000</v>
      </c>
      <c r="MHF1" s="4" t="s">
        <v>14001</v>
      </c>
      <c r="MHG1" s="4" t="s">
        <v>14002</v>
      </c>
      <c r="MHH1" s="4" t="s">
        <v>14003</v>
      </c>
      <c r="MHI1" s="4" t="s">
        <v>14004</v>
      </c>
      <c r="MHJ1" s="4" t="s">
        <v>14005</v>
      </c>
      <c r="MHK1" s="4" t="s">
        <v>14006</v>
      </c>
      <c r="MHL1" s="4" t="s">
        <v>14007</v>
      </c>
      <c r="MHM1" s="4" t="s">
        <v>14008</v>
      </c>
      <c r="MHN1" s="4" t="s">
        <v>14009</v>
      </c>
      <c r="MHO1" s="4" t="s">
        <v>14010</v>
      </c>
      <c r="MHP1" s="4" t="s">
        <v>14011</v>
      </c>
      <c r="MHQ1" s="4" t="s">
        <v>14012</v>
      </c>
      <c r="MHR1" s="4" t="s">
        <v>14013</v>
      </c>
      <c r="MHS1" s="4" t="s">
        <v>14014</v>
      </c>
      <c r="MHT1" s="4" t="s">
        <v>14015</v>
      </c>
      <c r="MHU1" s="4" t="s">
        <v>14016</v>
      </c>
      <c r="MHV1" s="4" t="s">
        <v>14017</v>
      </c>
      <c r="MHW1" s="4" t="s">
        <v>14018</v>
      </c>
      <c r="MHX1" s="4" t="s">
        <v>14019</v>
      </c>
      <c r="MHY1" s="4" t="s">
        <v>14020</v>
      </c>
      <c r="MHZ1" s="4" t="s">
        <v>14021</v>
      </c>
      <c r="MIA1" s="4" t="s">
        <v>14022</v>
      </c>
      <c r="MIB1" s="4" t="s">
        <v>14023</v>
      </c>
      <c r="MIC1" s="4" t="s">
        <v>14024</v>
      </c>
      <c r="MID1" s="4" t="s">
        <v>14025</v>
      </c>
      <c r="MIE1" s="4" t="s">
        <v>14026</v>
      </c>
      <c r="MIF1" s="4" t="s">
        <v>14027</v>
      </c>
      <c r="MIG1" s="4" t="s">
        <v>14028</v>
      </c>
      <c r="MIH1" s="4" t="s">
        <v>14029</v>
      </c>
      <c r="MII1" s="4" t="s">
        <v>14030</v>
      </c>
      <c r="MIJ1" s="4" t="s">
        <v>14031</v>
      </c>
      <c r="MIK1" s="4" t="s">
        <v>14032</v>
      </c>
      <c r="MIL1" s="4" t="s">
        <v>14033</v>
      </c>
      <c r="MIM1" s="4" t="s">
        <v>14034</v>
      </c>
      <c r="MIN1" s="4" t="s">
        <v>14035</v>
      </c>
      <c r="MIO1" s="4" t="s">
        <v>14036</v>
      </c>
      <c r="MIP1" s="4" t="s">
        <v>14037</v>
      </c>
      <c r="MIQ1" s="4" t="s">
        <v>14038</v>
      </c>
      <c r="MIR1" s="4" t="s">
        <v>14039</v>
      </c>
      <c r="MIS1" s="4" t="s">
        <v>14040</v>
      </c>
      <c r="MIT1" s="4" t="s">
        <v>14041</v>
      </c>
      <c r="MIU1" s="4" t="s">
        <v>14042</v>
      </c>
      <c r="MIV1" s="4" t="s">
        <v>14043</v>
      </c>
      <c r="MIW1" s="4" t="s">
        <v>14044</v>
      </c>
      <c r="MIX1" s="4" t="s">
        <v>14045</v>
      </c>
      <c r="MIY1" s="4" t="s">
        <v>14046</v>
      </c>
      <c r="MIZ1" s="4" t="s">
        <v>14047</v>
      </c>
      <c r="MJA1" s="4" t="s">
        <v>14048</v>
      </c>
      <c r="MJB1" s="4" t="s">
        <v>14049</v>
      </c>
      <c r="MJC1" s="4" t="s">
        <v>14050</v>
      </c>
      <c r="MJD1" s="4" t="s">
        <v>14051</v>
      </c>
      <c r="MJE1" s="4" t="s">
        <v>14052</v>
      </c>
      <c r="MJF1" s="4" t="s">
        <v>14053</v>
      </c>
      <c r="MJG1" s="4" t="s">
        <v>14054</v>
      </c>
      <c r="MJH1" s="4" t="s">
        <v>14055</v>
      </c>
      <c r="MJI1" s="4" t="s">
        <v>14056</v>
      </c>
      <c r="MJJ1" s="4" t="s">
        <v>14057</v>
      </c>
      <c r="MJK1" s="4" t="s">
        <v>14058</v>
      </c>
      <c r="MJL1" s="4" t="s">
        <v>14059</v>
      </c>
      <c r="MJM1" s="4" t="s">
        <v>14060</v>
      </c>
      <c r="MJN1" s="4" t="s">
        <v>14061</v>
      </c>
      <c r="MJO1" s="4" t="s">
        <v>14062</v>
      </c>
      <c r="MJP1" s="4" t="s">
        <v>14063</v>
      </c>
      <c r="MJQ1" s="4" t="s">
        <v>14064</v>
      </c>
      <c r="MJR1" s="4" t="s">
        <v>14065</v>
      </c>
      <c r="MJS1" s="4" t="s">
        <v>14066</v>
      </c>
      <c r="MJT1" s="4" t="s">
        <v>14067</v>
      </c>
      <c r="MJU1" s="4" t="s">
        <v>14068</v>
      </c>
      <c r="MJV1" s="4" t="s">
        <v>14069</v>
      </c>
      <c r="MJW1" s="4" t="s">
        <v>14070</v>
      </c>
      <c r="MJX1" s="4" t="s">
        <v>14071</v>
      </c>
      <c r="MJY1" s="4" t="s">
        <v>14072</v>
      </c>
      <c r="MJZ1" s="4" t="s">
        <v>14073</v>
      </c>
      <c r="MKA1" s="4" t="s">
        <v>14074</v>
      </c>
      <c r="MKB1" s="4" t="s">
        <v>14075</v>
      </c>
      <c r="MKC1" s="4" t="s">
        <v>14076</v>
      </c>
      <c r="MKD1" s="4" t="s">
        <v>14077</v>
      </c>
      <c r="MKE1" s="4" t="s">
        <v>14078</v>
      </c>
      <c r="MKF1" s="4" t="s">
        <v>14079</v>
      </c>
      <c r="MKG1" s="4" t="s">
        <v>14080</v>
      </c>
      <c r="MKH1" s="4" t="s">
        <v>14081</v>
      </c>
      <c r="MKI1" s="4" t="s">
        <v>14082</v>
      </c>
      <c r="MKJ1" s="4" t="s">
        <v>14083</v>
      </c>
      <c r="MKK1" s="4" t="s">
        <v>14084</v>
      </c>
      <c r="MKL1" s="4" t="s">
        <v>14085</v>
      </c>
      <c r="MKM1" s="4" t="s">
        <v>14086</v>
      </c>
      <c r="MKN1" s="4" t="s">
        <v>14087</v>
      </c>
      <c r="MKO1" s="4" t="s">
        <v>14088</v>
      </c>
      <c r="MKP1" s="4" t="s">
        <v>14089</v>
      </c>
      <c r="MKQ1" s="4" t="s">
        <v>14090</v>
      </c>
      <c r="MKR1" s="4" t="s">
        <v>14091</v>
      </c>
      <c r="MKS1" s="4" t="s">
        <v>14092</v>
      </c>
      <c r="MKT1" s="4" t="s">
        <v>14093</v>
      </c>
      <c r="MKU1" s="4" t="s">
        <v>14094</v>
      </c>
      <c r="MKV1" s="4" t="s">
        <v>14095</v>
      </c>
      <c r="MKW1" s="4" t="s">
        <v>14096</v>
      </c>
      <c r="MKX1" s="4" t="s">
        <v>14097</v>
      </c>
      <c r="MKY1" s="4" t="s">
        <v>14098</v>
      </c>
      <c r="MKZ1" s="4" t="s">
        <v>14099</v>
      </c>
      <c r="MLA1" s="4" t="s">
        <v>14100</v>
      </c>
      <c r="MLB1" s="4" t="s">
        <v>14101</v>
      </c>
      <c r="MLC1" s="4" t="s">
        <v>14102</v>
      </c>
      <c r="MLD1" s="4" t="s">
        <v>14103</v>
      </c>
      <c r="MLE1" s="4" t="s">
        <v>14104</v>
      </c>
      <c r="MLF1" s="4" t="s">
        <v>14105</v>
      </c>
      <c r="MLG1" s="4" t="s">
        <v>14106</v>
      </c>
      <c r="MLH1" s="4" t="s">
        <v>14107</v>
      </c>
      <c r="MLI1" s="4" t="s">
        <v>14108</v>
      </c>
      <c r="MLJ1" s="4" t="s">
        <v>14109</v>
      </c>
      <c r="MLK1" s="4" t="s">
        <v>14110</v>
      </c>
      <c r="MLL1" s="4" t="s">
        <v>14111</v>
      </c>
      <c r="MLM1" s="4" t="s">
        <v>14112</v>
      </c>
      <c r="MLN1" s="4" t="s">
        <v>14113</v>
      </c>
      <c r="MLO1" s="4" t="s">
        <v>14114</v>
      </c>
      <c r="MLP1" s="4" t="s">
        <v>14115</v>
      </c>
      <c r="MLQ1" s="4" t="s">
        <v>14116</v>
      </c>
      <c r="MLR1" s="4" t="s">
        <v>14117</v>
      </c>
      <c r="MLS1" s="4" t="s">
        <v>14118</v>
      </c>
      <c r="MLT1" s="4" t="s">
        <v>14119</v>
      </c>
      <c r="MLU1" s="4" t="s">
        <v>14120</v>
      </c>
      <c r="MLV1" s="4" t="s">
        <v>14121</v>
      </c>
      <c r="MLW1" s="4" t="s">
        <v>14122</v>
      </c>
      <c r="MLX1" s="4" t="s">
        <v>14123</v>
      </c>
      <c r="MLY1" s="4" t="s">
        <v>14124</v>
      </c>
      <c r="MLZ1" s="4" t="s">
        <v>14125</v>
      </c>
      <c r="MMA1" s="4" t="s">
        <v>14126</v>
      </c>
      <c r="MMB1" s="4" t="s">
        <v>14127</v>
      </c>
      <c r="MMC1" s="4" t="s">
        <v>14128</v>
      </c>
      <c r="MMD1" s="4" t="s">
        <v>14129</v>
      </c>
      <c r="MME1" s="4" t="s">
        <v>14130</v>
      </c>
      <c r="MMF1" s="4" t="s">
        <v>14131</v>
      </c>
      <c r="MMG1" s="4" t="s">
        <v>14132</v>
      </c>
      <c r="MMH1" s="4" t="s">
        <v>14133</v>
      </c>
      <c r="MMI1" s="4" t="s">
        <v>14134</v>
      </c>
      <c r="MMJ1" s="4" t="s">
        <v>14135</v>
      </c>
      <c r="MMK1" s="4" t="s">
        <v>14136</v>
      </c>
      <c r="MML1" s="4" t="s">
        <v>14137</v>
      </c>
      <c r="MMM1" s="4" t="s">
        <v>14138</v>
      </c>
      <c r="MMN1" s="4" t="s">
        <v>14139</v>
      </c>
      <c r="MMO1" s="4" t="s">
        <v>14140</v>
      </c>
      <c r="MMP1" s="4" t="s">
        <v>14141</v>
      </c>
      <c r="MMQ1" s="4" t="s">
        <v>14142</v>
      </c>
      <c r="MMR1" s="4" t="s">
        <v>14143</v>
      </c>
      <c r="MMS1" s="4" t="s">
        <v>14144</v>
      </c>
      <c r="MMT1" s="4" t="s">
        <v>14145</v>
      </c>
      <c r="MMU1" s="4" t="s">
        <v>14146</v>
      </c>
      <c r="MMV1" s="4" t="s">
        <v>14147</v>
      </c>
      <c r="MMW1" s="4" t="s">
        <v>14148</v>
      </c>
      <c r="MMX1" s="4" t="s">
        <v>14149</v>
      </c>
      <c r="MMY1" s="4" t="s">
        <v>14150</v>
      </c>
      <c r="MMZ1" s="4" t="s">
        <v>14151</v>
      </c>
      <c r="MNA1" s="4" t="s">
        <v>14152</v>
      </c>
      <c r="MNB1" s="4" t="s">
        <v>14153</v>
      </c>
      <c r="MNC1" s="4" t="s">
        <v>14154</v>
      </c>
      <c r="MND1" s="4" t="s">
        <v>14155</v>
      </c>
      <c r="MNE1" s="4" t="s">
        <v>14156</v>
      </c>
      <c r="MNF1" s="4" t="s">
        <v>14157</v>
      </c>
      <c r="MNG1" s="4" t="s">
        <v>14158</v>
      </c>
      <c r="MNH1" s="4" t="s">
        <v>14159</v>
      </c>
      <c r="MNI1" s="4" t="s">
        <v>14160</v>
      </c>
      <c r="MNJ1" s="4" t="s">
        <v>14161</v>
      </c>
      <c r="MNK1" s="4" t="s">
        <v>14162</v>
      </c>
      <c r="MNL1" s="4" t="s">
        <v>14163</v>
      </c>
      <c r="MNM1" s="4" t="s">
        <v>14164</v>
      </c>
      <c r="MNN1" s="4" t="s">
        <v>14165</v>
      </c>
      <c r="MNO1" s="4" t="s">
        <v>14166</v>
      </c>
      <c r="MNP1" s="4" t="s">
        <v>14167</v>
      </c>
      <c r="MNQ1" s="4" t="s">
        <v>14168</v>
      </c>
      <c r="MNR1" s="4" t="s">
        <v>14169</v>
      </c>
      <c r="MNS1" s="4" t="s">
        <v>14170</v>
      </c>
      <c r="MNT1" s="4" t="s">
        <v>14171</v>
      </c>
      <c r="MNU1" s="4" t="s">
        <v>14172</v>
      </c>
      <c r="MNV1" s="4" t="s">
        <v>14173</v>
      </c>
      <c r="MNW1" s="4" t="s">
        <v>14174</v>
      </c>
      <c r="MNX1" s="4" t="s">
        <v>14175</v>
      </c>
      <c r="MNY1" s="4" t="s">
        <v>14176</v>
      </c>
      <c r="MNZ1" s="4" t="s">
        <v>14177</v>
      </c>
      <c r="MOA1" s="4" t="s">
        <v>14178</v>
      </c>
      <c r="MOB1" s="4" t="s">
        <v>14179</v>
      </c>
      <c r="MOC1" s="4" t="s">
        <v>14180</v>
      </c>
      <c r="MOD1" s="4" t="s">
        <v>14181</v>
      </c>
      <c r="MOE1" s="4" t="s">
        <v>14182</v>
      </c>
      <c r="MOF1" s="4" t="s">
        <v>14183</v>
      </c>
      <c r="MOG1" s="4" t="s">
        <v>14184</v>
      </c>
      <c r="MOH1" s="4" t="s">
        <v>14185</v>
      </c>
      <c r="MOI1" s="4" t="s">
        <v>14186</v>
      </c>
      <c r="MOJ1" s="4" t="s">
        <v>14187</v>
      </c>
      <c r="MOK1" s="4" t="s">
        <v>14188</v>
      </c>
      <c r="MOL1" s="4" t="s">
        <v>14189</v>
      </c>
      <c r="MOM1" s="4" t="s">
        <v>14190</v>
      </c>
      <c r="MON1" s="4" t="s">
        <v>14191</v>
      </c>
      <c r="MOO1" s="4" t="s">
        <v>14192</v>
      </c>
      <c r="MOP1" s="4" t="s">
        <v>14193</v>
      </c>
      <c r="MOQ1" s="4" t="s">
        <v>14194</v>
      </c>
      <c r="MOR1" s="4" t="s">
        <v>14195</v>
      </c>
      <c r="MOS1" s="4" t="s">
        <v>14196</v>
      </c>
      <c r="MOT1" s="4" t="s">
        <v>14197</v>
      </c>
      <c r="MOU1" s="4" t="s">
        <v>14198</v>
      </c>
      <c r="MOV1" s="4" t="s">
        <v>14199</v>
      </c>
      <c r="MOW1" s="4" t="s">
        <v>14200</v>
      </c>
      <c r="MOX1" s="4" t="s">
        <v>14201</v>
      </c>
      <c r="MOY1" s="4" t="s">
        <v>14202</v>
      </c>
      <c r="MOZ1" s="4" t="s">
        <v>14203</v>
      </c>
      <c r="MPA1" s="4" t="s">
        <v>14204</v>
      </c>
      <c r="MPB1" s="4" t="s">
        <v>14205</v>
      </c>
      <c r="MPC1" s="4" t="s">
        <v>14206</v>
      </c>
      <c r="MPD1" s="4" t="s">
        <v>14207</v>
      </c>
      <c r="MPE1" s="4" t="s">
        <v>14208</v>
      </c>
      <c r="MPF1" s="4" t="s">
        <v>14209</v>
      </c>
      <c r="MPG1" s="4" t="s">
        <v>14210</v>
      </c>
      <c r="MPH1" s="4" t="s">
        <v>14211</v>
      </c>
      <c r="MPI1" s="4" t="s">
        <v>14212</v>
      </c>
      <c r="MPJ1" s="4" t="s">
        <v>14213</v>
      </c>
      <c r="MPK1" s="4" t="s">
        <v>14214</v>
      </c>
      <c r="MPL1" s="4" t="s">
        <v>14215</v>
      </c>
      <c r="MPM1" s="4" t="s">
        <v>14216</v>
      </c>
      <c r="MPN1" s="4" t="s">
        <v>14217</v>
      </c>
      <c r="MPO1" s="4" t="s">
        <v>14218</v>
      </c>
      <c r="MPP1" s="4" t="s">
        <v>14219</v>
      </c>
      <c r="MPQ1" s="4" t="s">
        <v>14220</v>
      </c>
      <c r="MPR1" s="4" t="s">
        <v>14221</v>
      </c>
      <c r="MPS1" s="4" t="s">
        <v>14222</v>
      </c>
      <c r="MPT1" s="4" t="s">
        <v>14223</v>
      </c>
      <c r="MPU1" s="4" t="s">
        <v>14224</v>
      </c>
      <c r="MPV1" s="4" t="s">
        <v>14225</v>
      </c>
      <c r="MPW1" s="4" t="s">
        <v>14226</v>
      </c>
      <c r="MPX1" s="4" t="s">
        <v>14227</v>
      </c>
      <c r="MPY1" s="4" t="s">
        <v>14228</v>
      </c>
      <c r="MPZ1" s="4" t="s">
        <v>14229</v>
      </c>
      <c r="MQA1" s="4" t="s">
        <v>14230</v>
      </c>
      <c r="MQB1" s="4" t="s">
        <v>14231</v>
      </c>
      <c r="MQC1" s="4" t="s">
        <v>14232</v>
      </c>
      <c r="MQD1" s="4" t="s">
        <v>14233</v>
      </c>
      <c r="MQE1" s="4" t="s">
        <v>14234</v>
      </c>
      <c r="MQF1" s="4" t="s">
        <v>14235</v>
      </c>
      <c r="MQG1" s="4" t="s">
        <v>14236</v>
      </c>
      <c r="MQH1" s="4" t="s">
        <v>14237</v>
      </c>
      <c r="MQI1" s="4" t="s">
        <v>14238</v>
      </c>
      <c r="MQJ1" s="4" t="s">
        <v>14239</v>
      </c>
      <c r="MQK1" s="4" t="s">
        <v>14240</v>
      </c>
      <c r="MQL1" s="4" t="s">
        <v>14241</v>
      </c>
      <c r="MQM1" s="4" t="s">
        <v>14242</v>
      </c>
      <c r="MQN1" s="4" t="s">
        <v>14243</v>
      </c>
      <c r="MQO1" s="4" t="s">
        <v>14244</v>
      </c>
      <c r="MQP1" s="4" t="s">
        <v>14245</v>
      </c>
      <c r="MQQ1" s="4" t="s">
        <v>14246</v>
      </c>
      <c r="MQR1" s="4" t="s">
        <v>14247</v>
      </c>
      <c r="MQS1" s="4" t="s">
        <v>14248</v>
      </c>
      <c r="MQT1" s="4" t="s">
        <v>14249</v>
      </c>
      <c r="MQU1" s="4" t="s">
        <v>14250</v>
      </c>
      <c r="MQV1" s="4" t="s">
        <v>14251</v>
      </c>
      <c r="MQW1" s="4" t="s">
        <v>14252</v>
      </c>
      <c r="MQX1" s="4" t="s">
        <v>14253</v>
      </c>
      <c r="MQY1" s="4" t="s">
        <v>14254</v>
      </c>
      <c r="MQZ1" s="4" t="s">
        <v>14255</v>
      </c>
      <c r="MRA1" s="4" t="s">
        <v>14256</v>
      </c>
      <c r="MRB1" s="4" t="s">
        <v>14257</v>
      </c>
      <c r="MRC1" s="4" t="s">
        <v>14258</v>
      </c>
      <c r="MRD1" s="4" t="s">
        <v>14259</v>
      </c>
      <c r="MRE1" s="4" t="s">
        <v>14260</v>
      </c>
      <c r="MRF1" s="4" t="s">
        <v>14261</v>
      </c>
      <c r="MRG1" s="4" t="s">
        <v>14262</v>
      </c>
      <c r="MRH1" s="4" t="s">
        <v>14263</v>
      </c>
      <c r="MRI1" s="4" t="s">
        <v>14264</v>
      </c>
      <c r="MRJ1" s="4" t="s">
        <v>14265</v>
      </c>
      <c r="MRK1" s="4" t="s">
        <v>14266</v>
      </c>
      <c r="MRL1" s="4" t="s">
        <v>14267</v>
      </c>
      <c r="MRM1" s="4" t="s">
        <v>14268</v>
      </c>
      <c r="MRN1" s="4" t="s">
        <v>14269</v>
      </c>
      <c r="MRO1" s="4" t="s">
        <v>14270</v>
      </c>
      <c r="MRP1" s="4" t="s">
        <v>14271</v>
      </c>
      <c r="MRQ1" s="4" t="s">
        <v>14272</v>
      </c>
      <c r="MRR1" s="4" t="s">
        <v>14273</v>
      </c>
      <c r="MRS1" s="4" t="s">
        <v>14274</v>
      </c>
      <c r="MRT1" s="4" t="s">
        <v>14275</v>
      </c>
      <c r="MRU1" s="4" t="s">
        <v>14276</v>
      </c>
      <c r="MRV1" s="4" t="s">
        <v>14277</v>
      </c>
      <c r="MRW1" s="4" t="s">
        <v>14278</v>
      </c>
      <c r="MRX1" s="4" t="s">
        <v>14279</v>
      </c>
      <c r="MRY1" s="4" t="s">
        <v>14280</v>
      </c>
      <c r="MRZ1" s="4" t="s">
        <v>14281</v>
      </c>
      <c r="MSA1" s="4" t="s">
        <v>14282</v>
      </c>
      <c r="MSB1" s="4" t="s">
        <v>14283</v>
      </c>
      <c r="MSC1" s="4" t="s">
        <v>14284</v>
      </c>
      <c r="MSD1" s="4" t="s">
        <v>14285</v>
      </c>
      <c r="MSE1" s="4" t="s">
        <v>14286</v>
      </c>
      <c r="MSF1" s="4" t="s">
        <v>14287</v>
      </c>
      <c r="MSG1" s="4" t="s">
        <v>14288</v>
      </c>
      <c r="MSH1" s="4" t="s">
        <v>14289</v>
      </c>
      <c r="MSI1" s="4" t="s">
        <v>14290</v>
      </c>
      <c r="MSJ1" s="4" t="s">
        <v>14291</v>
      </c>
      <c r="MSK1" s="4" t="s">
        <v>14292</v>
      </c>
      <c r="MSL1" s="4" t="s">
        <v>14293</v>
      </c>
      <c r="MSM1" s="4" t="s">
        <v>14294</v>
      </c>
      <c r="MSN1" s="4" t="s">
        <v>14295</v>
      </c>
      <c r="MSO1" s="4" t="s">
        <v>14296</v>
      </c>
      <c r="MSP1" s="4" t="s">
        <v>14297</v>
      </c>
      <c r="MSQ1" s="4" t="s">
        <v>14298</v>
      </c>
      <c r="MSR1" s="4" t="s">
        <v>14299</v>
      </c>
      <c r="MSS1" s="4" t="s">
        <v>14300</v>
      </c>
      <c r="MST1" s="4" t="s">
        <v>14301</v>
      </c>
      <c r="MSU1" s="4" t="s">
        <v>14302</v>
      </c>
      <c r="MSV1" s="4" t="s">
        <v>14303</v>
      </c>
      <c r="MSW1" s="4" t="s">
        <v>14304</v>
      </c>
      <c r="MSX1" s="4" t="s">
        <v>14305</v>
      </c>
      <c r="MSY1" s="4" t="s">
        <v>14306</v>
      </c>
      <c r="MSZ1" s="4" t="s">
        <v>14307</v>
      </c>
      <c r="MTA1" s="4" t="s">
        <v>14308</v>
      </c>
      <c r="MTB1" s="4" t="s">
        <v>14309</v>
      </c>
      <c r="MTC1" s="4" t="s">
        <v>14310</v>
      </c>
      <c r="MTD1" s="4" t="s">
        <v>14311</v>
      </c>
      <c r="MTE1" s="4" t="s">
        <v>14312</v>
      </c>
      <c r="MTF1" s="4" t="s">
        <v>14313</v>
      </c>
      <c r="MTG1" s="4" t="s">
        <v>14314</v>
      </c>
      <c r="MTH1" s="4" t="s">
        <v>14315</v>
      </c>
      <c r="MTI1" s="4" t="s">
        <v>14316</v>
      </c>
      <c r="MTJ1" s="4" t="s">
        <v>14317</v>
      </c>
      <c r="MTK1" s="4" t="s">
        <v>14318</v>
      </c>
      <c r="MTL1" s="4" t="s">
        <v>14319</v>
      </c>
      <c r="MTM1" s="4" t="s">
        <v>14320</v>
      </c>
      <c r="MTN1" s="4" t="s">
        <v>14321</v>
      </c>
      <c r="MTO1" s="4" t="s">
        <v>14322</v>
      </c>
      <c r="MTP1" s="4" t="s">
        <v>14323</v>
      </c>
      <c r="MTQ1" s="4" t="s">
        <v>14324</v>
      </c>
      <c r="MTR1" s="4" t="s">
        <v>14325</v>
      </c>
      <c r="MTS1" s="4" t="s">
        <v>14326</v>
      </c>
      <c r="MTT1" s="4" t="s">
        <v>14327</v>
      </c>
      <c r="MTU1" s="4" t="s">
        <v>14328</v>
      </c>
      <c r="MTV1" s="4" t="s">
        <v>14329</v>
      </c>
      <c r="MTW1" s="4" t="s">
        <v>14330</v>
      </c>
      <c r="MTX1" s="4" t="s">
        <v>14331</v>
      </c>
      <c r="MTY1" s="4" t="s">
        <v>14332</v>
      </c>
      <c r="MTZ1" s="4" t="s">
        <v>14333</v>
      </c>
      <c r="MUA1" s="4" t="s">
        <v>14334</v>
      </c>
      <c r="MUB1" s="4" t="s">
        <v>14335</v>
      </c>
      <c r="MUC1" s="4" t="s">
        <v>14336</v>
      </c>
      <c r="MUD1" s="4" t="s">
        <v>14337</v>
      </c>
      <c r="MUE1" s="4" t="s">
        <v>14338</v>
      </c>
      <c r="MUF1" s="4" t="s">
        <v>14339</v>
      </c>
      <c r="MUG1" s="4" t="s">
        <v>14340</v>
      </c>
      <c r="MUH1" s="4" t="s">
        <v>14341</v>
      </c>
      <c r="MUI1" s="4" t="s">
        <v>14342</v>
      </c>
      <c r="MUJ1" s="4" t="s">
        <v>14343</v>
      </c>
      <c r="MUK1" s="4" t="s">
        <v>14344</v>
      </c>
      <c r="MUL1" s="4" t="s">
        <v>14345</v>
      </c>
      <c r="MUM1" s="4" t="s">
        <v>14346</v>
      </c>
      <c r="MUN1" s="4" t="s">
        <v>14347</v>
      </c>
      <c r="MUO1" s="4" t="s">
        <v>14348</v>
      </c>
      <c r="MUP1" s="4" t="s">
        <v>14349</v>
      </c>
      <c r="MUQ1" s="4" t="s">
        <v>14350</v>
      </c>
      <c r="MUR1" s="4" t="s">
        <v>14351</v>
      </c>
      <c r="MUS1" s="4" t="s">
        <v>14352</v>
      </c>
      <c r="MUT1" s="4" t="s">
        <v>14353</v>
      </c>
      <c r="MUU1" s="4" t="s">
        <v>14354</v>
      </c>
      <c r="MUV1" s="4" t="s">
        <v>14355</v>
      </c>
      <c r="MUW1" s="4" t="s">
        <v>14356</v>
      </c>
      <c r="MUX1" s="4" t="s">
        <v>14357</v>
      </c>
      <c r="MUY1" s="4" t="s">
        <v>14358</v>
      </c>
      <c r="MUZ1" s="4" t="s">
        <v>14359</v>
      </c>
      <c r="MVA1" s="4" t="s">
        <v>14360</v>
      </c>
      <c r="MVB1" s="4" t="s">
        <v>14361</v>
      </c>
      <c r="MVC1" s="4" t="s">
        <v>14362</v>
      </c>
      <c r="MVD1" s="4" t="s">
        <v>14363</v>
      </c>
      <c r="MVE1" s="4" t="s">
        <v>14364</v>
      </c>
      <c r="MVF1" s="4" t="s">
        <v>14365</v>
      </c>
      <c r="MVG1" s="4" t="s">
        <v>14366</v>
      </c>
      <c r="MVH1" s="4" t="s">
        <v>14367</v>
      </c>
      <c r="MVI1" s="4" t="s">
        <v>14368</v>
      </c>
      <c r="MVJ1" s="4" t="s">
        <v>14369</v>
      </c>
      <c r="MVK1" s="4" t="s">
        <v>14370</v>
      </c>
      <c r="MVL1" s="4" t="s">
        <v>14371</v>
      </c>
      <c r="MVM1" s="4" t="s">
        <v>14372</v>
      </c>
      <c r="MVN1" s="4" t="s">
        <v>14373</v>
      </c>
      <c r="MVO1" s="4" t="s">
        <v>14374</v>
      </c>
      <c r="MVP1" s="4" t="s">
        <v>14375</v>
      </c>
      <c r="MVQ1" s="4" t="s">
        <v>14376</v>
      </c>
      <c r="MVR1" s="4" t="s">
        <v>14377</v>
      </c>
      <c r="MVS1" s="4" t="s">
        <v>14378</v>
      </c>
      <c r="MVT1" s="4" t="s">
        <v>14379</v>
      </c>
      <c r="MVU1" s="4" t="s">
        <v>14380</v>
      </c>
      <c r="MVV1" s="4" t="s">
        <v>14381</v>
      </c>
      <c r="MVW1" s="4" t="s">
        <v>14382</v>
      </c>
      <c r="MVX1" s="4" t="s">
        <v>14383</v>
      </c>
      <c r="MVY1" s="4" t="s">
        <v>14384</v>
      </c>
      <c r="MVZ1" s="4" t="s">
        <v>14385</v>
      </c>
      <c r="MWA1" s="4" t="s">
        <v>14386</v>
      </c>
      <c r="MWB1" s="4" t="s">
        <v>14387</v>
      </c>
      <c r="MWC1" s="4" t="s">
        <v>14388</v>
      </c>
      <c r="MWD1" s="4" t="s">
        <v>14389</v>
      </c>
      <c r="MWE1" s="4" t="s">
        <v>14390</v>
      </c>
      <c r="MWF1" s="4" t="s">
        <v>14391</v>
      </c>
      <c r="MWG1" s="4" t="s">
        <v>14392</v>
      </c>
      <c r="MWH1" s="4" t="s">
        <v>14393</v>
      </c>
      <c r="MWI1" s="4" t="s">
        <v>14394</v>
      </c>
      <c r="MWJ1" s="4" t="s">
        <v>14395</v>
      </c>
      <c r="MWK1" s="4" t="s">
        <v>14396</v>
      </c>
      <c r="MWL1" s="4" t="s">
        <v>14397</v>
      </c>
      <c r="MWM1" s="4" t="s">
        <v>14398</v>
      </c>
      <c r="MWN1" s="4" t="s">
        <v>14399</v>
      </c>
      <c r="MWO1" s="4" t="s">
        <v>14400</v>
      </c>
      <c r="MWP1" s="4" t="s">
        <v>14401</v>
      </c>
      <c r="MWQ1" s="4" t="s">
        <v>14402</v>
      </c>
      <c r="MWR1" s="4" t="s">
        <v>14403</v>
      </c>
      <c r="MWS1" s="4" t="s">
        <v>14404</v>
      </c>
      <c r="MWT1" s="4" t="s">
        <v>14405</v>
      </c>
      <c r="MWU1" s="4" t="s">
        <v>14406</v>
      </c>
      <c r="MWV1" s="4" t="s">
        <v>14407</v>
      </c>
      <c r="MWW1" s="4" t="s">
        <v>14408</v>
      </c>
      <c r="MWX1" s="4" t="s">
        <v>14409</v>
      </c>
      <c r="MWY1" s="4" t="s">
        <v>14410</v>
      </c>
      <c r="MWZ1" s="4" t="s">
        <v>14411</v>
      </c>
      <c r="MXA1" s="4" t="s">
        <v>14412</v>
      </c>
      <c r="MXB1" s="4" t="s">
        <v>14413</v>
      </c>
      <c r="MXC1" s="4" t="s">
        <v>14414</v>
      </c>
      <c r="MXD1" s="4" t="s">
        <v>14415</v>
      </c>
      <c r="MXE1" s="4" t="s">
        <v>14416</v>
      </c>
      <c r="MXF1" s="4" t="s">
        <v>14417</v>
      </c>
      <c r="MXG1" s="4" t="s">
        <v>14418</v>
      </c>
      <c r="MXH1" s="4" t="s">
        <v>14419</v>
      </c>
      <c r="MXI1" s="4" t="s">
        <v>14420</v>
      </c>
      <c r="MXJ1" s="4" t="s">
        <v>14421</v>
      </c>
      <c r="MXK1" s="4" t="s">
        <v>14422</v>
      </c>
      <c r="MXL1" s="4" t="s">
        <v>14423</v>
      </c>
      <c r="MXM1" s="4" t="s">
        <v>14424</v>
      </c>
      <c r="MXN1" s="4" t="s">
        <v>14425</v>
      </c>
      <c r="MXO1" s="4" t="s">
        <v>14426</v>
      </c>
      <c r="MXP1" s="4" t="s">
        <v>14427</v>
      </c>
      <c r="MXQ1" s="4" t="s">
        <v>14428</v>
      </c>
      <c r="MXR1" s="4" t="s">
        <v>14429</v>
      </c>
      <c r="MXS1" s="4" t="s">
        <v>14430</v>
      </c>
      <c r="MXT1" s="4" t="s">
        <v>14431</v>
      </c>
      <c r="MXU1" s="4" t="s">
        <v>14432</v>
      </c>
      <c r="MXV1" s="4" t="s">
        <v>14433</v>
      </c>
      <c r="MXW1" s="4" t="s">
        <v>14434</v>
      </c>
      <c r="MXX1" s="4" t="s">
        <v>14435</v>
      </c>
      <c r="MXY1" s="4" t="s">
        <v>14436</v>
      </c>
      <c r="MXZ1" s="4" t="s">
        <v>14437</v>
      </c>
      <c r="MYA1" s="4" t="s">
        <v>14438</v>
      </c>
      <c r="MYB1" s="4" t="s">
        <v>14439</v>
      </c>
      <c r="MYC1" s="4" t="s">
        <v>14440</v>
      </c>
      <c r="MYD1" s="4" t="s">
        <v>14441</v>
      </c>
      <c r="MYE1" s="4" t="s">
        <v>14442</v>
      </c>
      <c r="MYF1" s="4" t="s">
        <v>14443</v>
      </c>
      <c r="MYG1" s="4" t="s">
        <v>14444</v>
      </c>
      <c r="MYH1" s="4" t="s">
        <v>14445</v>
      </c>
      <c r="MYI1" s="4" t="s">
        <v>14446</v>
      </c>
      <c r="MYJ1" s="4" t="s">
        <v>14447</v>
      </c>
      <c r="MYK1" s="4" t="s">
        <v>14448</v>
      </c>
      <c r="MYL1" s="4" t="s">
        <v>14449</v>
      </c>
      <c r="MYM1" s="4" t="s">
        <v>14450</v>
      </c>
      <c r="MYN1" s="4" t="s">
        <v>14451</v>
      </c>
      <c r="MYO1" s="4" t="s">
        <v>14452</v>
      </c>
      <c r="MYP1" s="4" t="s">
        <v>14453</v>
      </c>
      <c r="MYQ1" s="4" t="s">
        <v>14454</v>
      </c>
      <c r="MYR1" s="4" t="s">
        <v>14455</v>
      </c>
      <c r="MYS1" s="4" t="s">
        <v>14456</v>
      </c>
      <c r="MYT1" s="4" t="s">
        <v>14457</v>
      </c>
      <c r="MYU1" s="4" t="s">
        <v>14458</v>
      </c>
      <c r="MYV1" s="4" t="s">
        <v>14459</v>
      </c>
      <c r="MYW1" s="4" t="s">
        <v>14460</v>
      </c>
      <c r="MYX1" s="4" t="s">
        <v>14461</v>
      </c>
      <c r="MYY1" s="4" t="s">
        <v>14462</v>
      </c>
      <c r="MYZ1" s="4" t="s">
        <v>14463</v>
      </c>
      <c r="MZA1" s="4" t="s">
        <v>14464</v>
      </c>
      <c r="MZB1" s="4" t="s">
        <v>14465</v>
      </c>
      <c r="MZC1" s="4" t="s">
        <v>14466</v>
      </c>
      <c r="MZD1" s="4" t="s">
        <v>14467</v>
      </c>
      <c r="MZE1" s="4" t="s">
        <v>14468</v>
      </c>
      <c r="MZF1" s="4" t="s">
        <v>14469</v>
      </c>
      <c r="MZG1" s="4" t="s">
        <v>14470</v>
      </c>
      <c r="MZH1" s="4" t="s">
        <v>14471</v>
      </c>
      <c r="MZI1" s="4" t="s">
        <v>14472</v>
      </c>
      <c r="MZJ1" s="4" t="s">
        <v>14473</v>
      </c>
      <c r="MZK1" s="4" t="s">
        <v>14474</v>
      </c>
      <c r="MZL1" s="4" t="s">
        <v>14475</v>
      </c>
      <c r="MZM1" s="4" t="s">
        <v>14476</v>
      </c>
      <c r="MZN1" s="4" t="s">
        <v>14477</v>
      </c>
      <c r="MZO1" s="4" t="s">
        <v>14478</v>
      </c>
      <c r="MZP1" s="4" t="s">
        <v>14479</v>
      </c>
      <c r="MZQ1" s="4" t="s">
        <v>14480</v>
      </c>
      <c r="MZR1" s="4" t="s">
        <v>14481</v>
      </c>
      <c r="MZS1" s="4" t="s">
        <v>14482</v>
      </c>
      <c r="MZT1" s="4" t="s">
        <v>14483</v>
      </c>
      <c r="MZU1" s="4" t="s">
        <v>14484</v>
      </c>
      <c r="MZV1" s="4" t="s">
        <v>14485</v>
      </c>
      <c r="MZW1" s="4" t="s">
        <v>14486</v>
      </c>
      <c r="MZX1" s="4" t="s">
        <v>14487</v>
      </c>
      <c r="MZY1" s="4" t="s">
        <v>14488</v>
      </c>
      <c r="MZZ1" s="4" t="s">
        <v>14489</v>
      </c>
      <c r="NAA1" s="4" t="s">
        <v>14490</v>
      </c>
      <c r="NAB1" s="4" t="s">
        <v>14491</v>
      </c>
      <c r="NAC1" s="4" t="s">
        <v>14492</v>
      </c>
      <c r="NAD1" s="4" t="s">
        <v>14493</v>
      </c>
      <c r="NAE1" s="4" t="s">
        <v>14494</v>
      </c>
      <c r="NAF1" s="4" t="s">
        <v>14495</v>
      </c>
      <c r="NAG1" s="4" t="s">
        <v>14496</v>
      </c>
      <c r="NAH1" s="4" t="s">
        <v>14497</v>
      </c>
      <c r="NAI1" s="4" t="s">
        <v>14498</v>
      </c>
      <c r="NAJ1" s="4" t="s">
        <v>14499</v>
      </c>
      <c r="NAK1" s="4" t="s">
        <v>14500</v>
      </c>
      <c r="NAL1" s="4" t="s">
        <v>14501</v>
      </c>
      <c r="NAM1" s="4" t="s">
        <v>14502</v>
      </c>
      <c r="NAN1" s="4" t="s">
        <v>14503</v>
      </c>
      <c r="NAO1" s="4" t="s">
        <v>14504</v>
      </c>
      <c r="NAP1" s="4" t="s">
        <v>14505</v>
      </c>
      <c r="NAQ1" s="4" t="s">
        <v>14506</v>
      </c>
      <c r="NAR1" s="4" t="s">
        <v>14507</v>
      </c>
      <c r="NAS1" s="4" t="s">
        <v>14508</v>
      </c>
      <c r="NAT1" s="4" t="s">
        <v>14509</v>
      </c>
      <c r="NAU1" s="4" t="s">
        <v>14510</v>
      </c>
      <c r="NAV1" s="4" t="s">
        <v>14511</v>
      </c>
      <c r="NAW1" s="4" t="s">
        <v>14512</v>
      </c>
      <c r="NAX1" s="4" t="s">
        <v>14513</v>
      </c>
      <c r="NAY1" s="4" t="s">
        <v>14514</v>
      </c>
      <c r="NAZ1" s="4" t="s">
        <v>14515</v>
      </c>
      <c r="NBA1" s="4" t="s">
        <v>14516</v>
      </c>
      <c r="NBB1" s="4" t="s">
        <v>14517</v>
      </c>
      <c r="NBC1" s="4" t="s">
        <v>14518</v>
      </c>
      <c r="NBD1" s="4" t="s">
        <v>14519</v>
      </c>
      <c r="NBE1" s="4" t="s">
        <v>14520</v>
      </c>
      <c r="NBF1" s="4" t="s">
        <v>14521</v>
      </c>
      <c r="NBG1" s="4" t="s">
        <v>14522</v>
      </c>
      <c r="NBH1" s="4" t="s">
        <v>14523</v>
      </c>
      <c r="NBI1" s="4" t="s">
        <v>14524</v>
      </c>
      <c r="NBJ1" s="4" t="s">
        <v>14525</v>
      </c>
      <c r="NBK1" s="4" t="s">
        <v>14526</v>
      </c>
      <c r="NBL1" s="4" t="s">
        <v>14527</v>
      </c>
      <c r="NBM1" s="4" t="s">
        <v>14528</v>
      </c>
      <c r="NBN1" s="4" t="s">
        <v>14529</v>
      </c>
      <c r="NBO1" s="4" t="s">
        <v>14530</v>
      </c>
      <c r="NBP1" s="4" t="s">
        <v>14531</v>
      </c>
      <c r="NBQ1" s="4" t="s">
        <v>14532</v>
      </c>
      <c r="NBR1" s="4" t="s">
        <v>14533</v>
      </c>
      <c r="NBS1" s="4" t="s">
        <v>14534</v>
      </c>
      <c r="NBT1" s="4" t="s">
        <v>14535</v>
      </c>
      <c r="NBU1" s="4" t="s">
        <v>14536</v>
      </c>
      <c r="NBV1" s="4" t="s">
        <v>14537</v>
      </c>
      <c r="NBW1" s="4" t="s">
        <v>14538</v>
      </c>
      <c r="NBX1" s="4" t="s">
        <v>14539</v>
      </c>
      <c r="NBY1" s="4" t="s">
        <v>14540</v>
      </c>
      <c r="NBZ1" s="4" t="s">
        <v>14541</v>
      </c>
      <c r="NCA1" s="4" t="s">
        <v>14542</v>
      </c>
      <c r="NCB1" s="4" t="s">
        <v>14543</v>
      </c>
      <c r="NCC1" s="4" t="s">
        <v>14544</v>
      </c>
      <c r="NCD1" s="4" t="s">
        <v>14545</v>
      </c>
      <c r="NCE1" s="4" t="s">
        <v>14546</v>
      </c>
      <c r="NCF1" s="4" t="s">
        <v>14547</v>
      </c>
      <c r="NCG1" s="4" t="s">
        <v>14548</v>
      </c>
      <c r="NCH1" s="4" t="s">
        <v>14549</v>
      </c>
      <c r="NCI1" s="4" t="s">
        <v>14550</v>
      </c>
      <c r="NCJ1" s="4" t="s">
        <v>14551</v>
      </c>
      <c r="NCK1" s="4" t="s">
        <v>14552</v>
      </c>
      <c r="NCL1" s="4" t="s">
        <v>14553</v>
      </c>
      <c r="NCM1" s="4" t="s">
        <v>14554</v>
      </c>
      <c r="NCN1" s="4" t="s">
        <v>14555</v>
      </c>
      <c r="NCO1" s="4" t="s">
        <v>14556</v>
      </c>
      <c r="NCP1" s="4" t="s">
        <v>14557</v>
      </c>
      <c r="NCQ1" s="4" t="s">
        <v>14558</v>
      </c>
      <c r="NCR1" s="4" t="s">
        <v>14559</v>
      </c>
      <c r="NCS1" s="4" t="s">
        <v>14560</v>
      </c>
      <c r="NCT1" s="4" t="s">
        <v>14561</v>
      </c>
      <c r="NCU1" s="4" t="s">
        <v>14562</v>
      </c>
      <c r="NCV1" s="4" t="s">
        <v>14563</v>
      </c>
      <c r="NCW1" s="4" t="s">
        <v>14564</v>
      </c>
      <c r="NCX1" s="4" t="s">
        <v>14565</v>
      </c>
      <c r="NCY1" s="4" t="s">
        <v>14566</v>
      </c>
      <c r="NCZ1" s="4" t="s">
        <v>14567</v>
      </c>
      <c r="NDA1" s="4" t="s">
        <v>14568</v>
      </c>
      <c r="NDB1" s="4" t="s">
        <v>14569</v>
      </c>
      <c r="NDC1" s="4" t="s">
        <v>14570</v>
      </c>
      <c r="NDD1" s="4" t="s">
        <v>14571</v>
      </c>
      <c r="NDE1" s="4" t="s">
        <v>14572</v>
      </c>
      <c r="NDF1" s="4" t="s">
        <v>14573</v>
      </c>
      <c r="NDG1" s="4" t="s">
        <v>14574</v>
      </c>
      <c r="NDH1" s="4" t="s">
        <v>14575</v>
      </c>
      <c r="NDI1" s="4" t="s">
        <v>14576</v>
      </c>
      <c r="NDJ1" s="4" t="s">
        <v>14577</v>
      </c>
      <c r="NDK1" s="4" t="s">
        <v>14578</v>
      </c>
      <c r="NDL1" s="4" t="s">
        <v>14579</v>
      </c>
      <c r="NDM1" s="4" t="s">
        <v>14580</v>
      </c>
      <c r="NDN1" s="4" t="s">
        <v>14581</v>
      </c>
      <c r="NDO1" s="4" t="s">
        <v>14582</v>
      </c>
      <c r="NDP1" s="4" t="s">
        <v>14583</v>
      </c>
      <c r="NDQ1" s="4" t="s">
        <v>14584</v>
      </c>
      <c r="NDR1" s="4" t="s">
        <v>14585</v>
      </c>
      <c r="NDS1" s="4" t="s">
        <v>14586</v>
      </c>
      <c r="NDT1" s="4" t="s">
        <v>14587</v>
      </c>
      <c r="NDU1" s="4" t="s">
        <v>14588</v>
      </c>
      <c r="NDV1" s="4" t="s">
        <v>14589</v>
      </c>
      <c r="NDW1" s="4" t="s">
        <v>14590</v>
      </c>
      <c r="NDX1" s="4" t="s">
        <v>14591</v>
      </c>
      <c r="NDY1" s="4" t="s">
        <v>14592</v>
      </c>
      <c r="NDZ1" s="4" t="s">
        <v>14593</v>
      </c>
      <c r="NEA1" s="4" t="s">
        <v>14594</v>
      </c>
      <c r="NEB1" s="4" t="s">
        <v>14595</v>
      </c>
      <c r="NEC1" s="4" t="s">
        <v>14596</v>
      </c>
      <c r="NED1" s="4" t="s">
        <v>14597</v>
      </c>
      <c r="NEE1" s="4" t="s">
        <v>14598</v>
      </c>
      <c r="NEF1" s="4" t="s">
        <v>14599</v>
      </c>
      <c r="NEG1" s="4" t="s">
        <v>14600</v>
      </c>
      <c r="NEH1" s="4" t="s">
        <v>14601</v>
      </c>
      <c r="NEI1" s="4" t="s">
        <v>14602</v>
      </c>
      <c r="NEJ1" s="4" t="s">
        <v>14603</v>
      </c>
      <c r="NEK1" s="4" t="s">
        <v>14604</v>
      </c>
      <c r="NEL1" s="4" t="s">
        <v>14605</v>
      </c>
      <c r="NEM1" s="4" t="s">
        <v>14606</v>
      </c>
      <c r="NEN1" s="4" t="s">
        <v>14607</v>
      </c>
      <c r="NEO1" s="4" t="s">
        <v>14608</v>
      </c>
      <c r="NEP1" s="4" t="s">
        <v>14609</v>
      </c>
      <c r="NEQ1" s="4" t="s">
        <v>14610</v>
      </c>
      <c r="NER1" s="4" t="s">
        <v>14611</v>
      </c>
      <c r="NES1" s="4" t="s">
        <v>14612</v>
      </c>
      <c r="NET1" s="4" t="s">
        <v>14613</v>
      </c>
      <c r="NEU1" s="4" t="s">
        <v>14614</v>
      </c>
      <c r="NEV1" s="4" t="s">
        <v>14615</v>
      </c>
      <c r="NEW1" s="4" t="s">
        <v>14616</v>
      </c>
      <c r="NEX1" s="4" t="s">
        <v>14617</v>
      </c>
      <c r="NEY1" s="4" t="s">
        <v>14618</v>
      </c>
      <c r="NEZ1" s="4" t="s">
        <v>14619</v>
      </c>
      <c r="NFA1" s="4" t="s">
        <v>14620</v>
      </c>
      <c r="NFB1" s="4" t="s">
        <v>14621</v>
      </c>
      <c r="NFC1" s="4" t="s">
        <v>14622</v>
      </c>
      <c r="NFD1" s="4" t="s">
        <v>14623</v>
      </c>
      <c r="NFE1" s="4" t="s">
        <v>14624</v>
      </c>
      <c r="NFF1" s="4" t="s">
        <v>14625</v>
      </c>
      <c r="NFG1" s="4" t="s">
        <v>14626</v>
      </c>
      <c r="NFH1" s="4" t="s">
        <v>14627</v>
      </c>
      <c r="NFI1" s="4" t="s">
        <v>14628</v>
      </c>
      <c r="NFJ1" s="4" t="s">
        <v>14629</v>
      </c>
      <c r="NFK1" s="4" t="s">
        <v>14630</v>
      </c>
      <c r="NFL1" s="4" t="s">
        <v>14631</v>
      </c>
      <c r="NFM1" s="4" t="s">
        <v>14632</v>
      </c>
      <c r="NFN1" s="4" t="s">
        <v>14633</v>
      </c>
      <c r="NFO1" s="4" t="s">
        <v>14634</v>
      </c>
      <c r="NFP1" s="4" t="s">
        <v>14635</v>
      </c>
      <c r="NFQ1" s="4" t="s">
        <v>14636</v>
      </c>
      <c r="NFR1" s="4" t="s">
        <v>14637</v>
      </c>
      <c r="NFS1" s="4" t="s">
        <v>14638</v>
      </c>
      <c r="NFT1" s="4" t="s">
        <v>14639</v>
      </c>
      <c r="NFU1" s="4" t="s">
        <v>14640</v>
      </c>
      <c r="NFV1" s="4" t="s">
        <v>14641</v>
      </c>
      <c r="NFW1" s="4" t="s">
        <v>14642</v>
      </c>
      <c r="NFX1" s="4" t="s">
        <v>14643</v>
      </c>
      <c r="NFY1" s="4" t="s">
        <v>14644</v>
      </c>
      <c r="NFZ1" s="4" t="s">
        <v>14645</v>
      </c>
      <c r="NGA1" s="4" t="s">
        <v>14646</v>
      </c>
      <c r="NGB1" s="4" t="s">
        <v>14647</v>
      </c>
      <c r="NGC1" s="4" t="s">
        <v>14648</v>
      </c>
      <c r="NGD1" s="4" t="s">
        <v>14649</v>
      </c>
      <c r="NGE1" s="4" t="s">
        <v>14650</v>
      </c>
      <c r="NGF1" s="4" t="s">
        <v>14651</v>
      </c>
      <c r="NGG1" s="4" t="s">
        <v>14652</v>
      </c>
      <c r="NGH1" s="4" t="s">
        <v>14653</v>
      </c>
      <c r="NGI1" s="4" t="s">
        <v>14654</v>
      </c>
      <c r="NGJ1" s="4" t="s">
        <v>14655</v>
      </c>
      <c r="NGK1" s="4" t="s">
        <v>14656</v>
      </c>
      <c r="NGL1" s="4" t="s">
        <v>14657</v>
      </c>
      <c r="NGM1" s="4" t="s">
        <v>14658</v>
      </c>
      <c r="NGN1" s="4" t="s">
        <v>14659</v>
      </c>
      <c r="NGO1" s="4" t="s">
        <v>14660</v>
      </c>
      <c r="NGP1" s="4" t="s">
        <v>14661</v>
      </c>
      <c r="NGQ1" s="4" t="s">
        <v>14662</v>
      </c>
      <c r="NGR1" s="4" t="s">
        <v>14663</v>
      </c>
      <c r="NGS1" s="4" t="s">
        <v>14664</v>
      </c>
      <c r="NGT1" s="4" t="s">
        <v>14665</v>
      </c>
      <c r="NGU1" s="4" t="s">
        <v>14666</v>
      </c>
      <c r="NGV1" s="4" t="s">
        <v>14667</v>
      </c>
      <c r="NGW1" s="4" t="s">
        <v>14668</v>
      </c>
      <c r="NGX1" s="4" t="s">
        <v>14669</v>
      </c>
      <c r="NGY1" s="4" t="s">
        <v>14670</v>
      </c>
      <c r="NGZ1" s="4" t="s">
        <v>14671</v>
      </c>
      <c r="NHA1" s="4" t="s">
        <v>14672</v>
      </c>
      <c r="NHB1" s="4" t="s">
        <v>14673</v>
      </c>
      <c r="NHC1" s="4" t="s">
        <v>14674</v>
      </c>
      <c r="NHD1" s="4" t="s">
        <v>14675</v>
      </c>
      <c r="NHE1" s="4" t="s">
        <v>14676</v>
      </c>
      <c r="NHF1" s="4" t="s">
        <v>14677</v>
      </c>
      <c r="NHG1" s="4" t="s">
        <v>14678</v>
      </c>
      <c r="NHH1" s="4" t="s">
        <v>14679</v>
      </c>
      <c r="NHI1" s="4" t="s">
        <v>14680</v>
      </c>
      <c r="NHJ1" s="4" t="s">
        <v>14681</v>
      </c>
      <c r="NHK1" s="4" t="s">
        <v>14682</v>
      </c>
      <c r="NHL1" s="4" t="s">
        <v>14683</v>
      </c>
      <c r="NHM1" s="4" t="s">
        <v>14684</v>
      </c>
      <c r="NHN1" s="4" t="s">
        <v>14685</v>
      </c>
      <c r="NHO1" s="4" t="s">
        <v>14686</v>
      </c>
      <c r="NHP1" s="4" t="s">
        <v>14687</v>
      </c>
      <c r="NHQ1" s="4" t="s">
        <v>14688</v>
      </c>
      <c r="NHR1" s="4" t="s">
        <v>14689</v>
      </c>
      <c r="NHS1" s="4" t="s">
        <v>14690</v>
      </c>
      <c r="NHT1" s="4" t="s">
        <v>14691</v>
      </c>
      <c r="NHU1" s="4" t="s">
        <v>14692</v>
      </c>
      <c r="NHV1" s="4" t="s">
        <v>14693</v>
      </c>
      <c r="NHW1" s="4" t="s">
        <v>14694</v>
      </c>
      <c r="NHX1" s="4" t="s">
        <v>14695</v>
      </c>
      <c r="NHY1" s="4" t="s">
        <v>14696</v>
      </c>
      <c r="NHZ1" s="4" t="s">
        <v>14697</v>
      </c>
      <c r="NIA1" s="4" t="s">
        <v>14698</v>
      </c>
      <c r="NIB1" s="4" t="s">
        <v>14699</v>
      </c>
      <c r="NIC1" s="4" t="s">
        <v>14700</v>
      </c>
      <c r="NID1" s="4" t="s">
        <v>14701</v>
      </c>
      <c r="NIE1" s="4" t="s">
        <v>14702</v>
      </c>
      <c r="NIF1" s="4" t="s">
        <v>14703</v>
      </c>
      <c r="NIG1" s="4" t="s">
        <v>14704</v>
      </c>
      <c r="NIH1" s="4" t="s">
        <v>14705</v>
      </c>
      <c r="NII1" s="4" t="s">
        <v>14706</v>
      </c>
      <c r="NIJ1" s="4" t="s">
        <v>14707</v>
      </c>
      <c r="NIK1" s="4" t="s">
        <v>14708</v>
      </c>
      <c r="NIL1" s="4" t="s">
        <v>14709</v>
      </c>
      <c r="NIM1" s="4" t="s">
        <v>14710</v>
      </c>
      <c r="NIN1" s="4" t="s">
        <v>14711</v>
      </c>
      <c r="NIO1" s="4" t="s">
        <v>14712</v>
      </c>
      <c r="NIP1" s="4" t="s">
        <v>14713</v>
      </c>
      <c r="NIQ1" s="4" t="s">
        <v>14714</v>
      </c>
      <c r="NIR1" s="4" t="s">
        <v>14715</v>
      </c>
      <c r="NIS1" s="4" t="s">
        <v>14716</v>
      </c>
      <c r="NIT1" s="4" t="s">
        <v>14717</v>
      </c>
      <c r="NIU1" s="4" t="s">
        <v>14718</v>
      </c>
      <c r="NIV1" s="4" t="s">
        <v>14719</v>
      </c>
      <c r="NIW1" s="4" t="s">
        <v>14720</v>
      </c>
      <c r="NIX1" s="4" t="s">
        <v>14721</v>
      </c>
      <c r="NIY1" s="4" t="s">
        <v>14722</v>
      </c>
      <c r="NIZ1" s="4" t="s">
        <v>14723</v>
      </c>
      <c r="NJA1" s="4" t="s">
        <v>14724</v>
      </c>
      <c r="NJB1" s="4" t="s">
        <v>14725</v>
      </c>
      <c r="NJC1" s="4" t="s">
        <v>14726</v>
      </c>
      <c r="NJD1" s="4" t="s">
        <v>14727</v>
      </c>
      <c r="NJE1" s="4" t="s">
        <v>14728</v>
      </c>
      <c r="NJF1" s="4" t="s">
        <v>14729</v>
      </c>
      <c r="NJG1" s="4" t="s">
        <v>14730</v>
      </c>
      <c r="NJH1" s="4" t="s">
        <v>14731</v>
      </c>
      <c r="NJI1" s="4" t="s">
        <v>14732</v>
      </c>
      <c r="NJJ1" s="4" t="s">
        <v>14733</v>
      </c>
      <c r="NJK1" s="4" t="s">
        <v>14734</v>
      </c>
      <c r="NJL1" s="4" t="s">
        <v>14735</v>
      </c>
      <c r="NJM1" s="4" t="s">
        <v>14736</v>
      </c>
      <c r="NJN1" s="4" t="s">
        <v>14737</v>
      </c>
      <c r="NJO1" s="4" t="s">
        <v>14738</v>
      </c>
      <c r="NJP1" s="4" t="s">
        <v>14739</v>
      </c>
      <c r="NJQ1" s="4" t="s">
        <v>14740</v>
      </c>
      <c r="NJR1" s="4" t="s">
        <v>14741</v>
      </c>
      <c r="NJS1" s="4" t="s">
        <v>14742</v>
      </c>
      <c r="NJT1" s="4" t="s">
        <v>14743</v>
      </c>
      <c r="NJU1" s="4" t="s">
        <v>14744</v>
      </c>
      <c r="NJV1" s="4" t="s">
        <v>14745</v>
      </c>
      <c r="NJW1" s="4" t="s">
        <v>14746</v>
      </c>
      <c r="NJX1" s="4" t="s">
        <v>14747</v>
      </c>
      <c r="NJY1" s="4" t="s">
        <v>14748</v>
      </c>
      <c r="NJZ1" s="4" t="s">
        <v>14749</v>
      </c>
      <c r="NKA1" s="4" t="s">
        <v>14750</v>
      </c>
      <c r="NKB1" s="4" t="s">
        <v>14751</v>
      </c>
      <c r="NKC1" s="4" t="s">
        <v>14752</v>
      </c>
      <c r="NKD1" s="4" t="s">
        <v>14753</v>
      </c>
      <c r="NKE1" s="4" t="s">
        <v>14754</v>
      </c>
      <c r="NKF1" s="4" t="s">
        <v>14755</v>
      </c>
      <c r="NKG1" s="4" t="s">
        <v>14756</v>
      </c>
      <c r="NKH1" s="4" t="s">
        <v>14757</v>
      </c>
      <c r="NKI1" s="4" t="s">
        <v>14758</v>
      </c>
      <c r="NKJ1" s="4" t="s">
        <v>14759</v>
      </c>
      <c r="NKK1" s="4" t="s">
        <v>14760</v>
      </c>
      <c r="NKL1" s="4" t="s">
        <v>14761</v>
      </c>
      <c r="NKM1" s="4" t="s">
        <v>14762</v>
      </c>
      <c r="NKN1" s="4" t="s">
        <v>14763</v>
      </c>
      <c r="NKO1" s="4" t="s">
        <v>14764</v>
      </c>
      <c r="NKP1" s="4" t="s">
        <v>14765</v>
      </c>
      <c r="NKQ1" s="4" t="s">
        <v>14766</v>
      </c>
      <c r="NKR1" s="4" t="s">
        <v>14767</v>
      </c>
      <c r="NKS1" s="4" t="s">
        <v>14768</v>
      </c>
      <c r="NKT1" s="4" t="s">
        <v>14769</v>
      </c>
      <c r="NKU1" s="4" t="s">
        <v>14770</v>
      </c>
      <c r="NKV1" s="4" t="s">
        <v>14771</v>
      </c>
      <c r="NKW1" s="4" t="s">
        <v>14772</v>
      </c>
      <c r="NKX1" s="4" t="s">
        <v>14773</v>
      </c>
      <c r="NKY1" s="4" t="s">
        <v>14774</v>
      </c>
      <c r="NKZ1" s="4" t="s">
        <v>14775</v>
      </c>
      <c r="NLA1" s="4" t="s">
        <v>14776</v>
      </c>
      <c r="NLB1" s="4" t="s">
        <v>14777</v>
      </c>
      <c r="NLC1" s="4" t="s">
        <v>14778</v>
      </c>
      <c r="NLD1" s="4" t="s">
        <v>14779</v>
      </c>
      <c r="NLE1" s="4" t="s">
        <v>14780</v>
      </c>
      <c r="NLF1" s="4" t="s">
        <v>14781</v>
      </c>
      <c r="NLG1" s="4" t="s">
        <v>14782</v>
      </c>
      <c r="NLH1" s="4" t="s">
        <v>14783</v>
      </c>
      <c r="NLI1" s="4" t="s">
        <v>14784</v>
      </c>
      <c r="NLJ1" s="4" t="s">
        <v>14785</v>
      </c>
      <c r="NLK1" s="4" t="s">
        <v>14786</v>
      </c>
      <c r="NLL1" s="4" t="s">
        <v>14787</v>
      </c>
      <c r="NLM1" s="4" t="s">
        <v>14788</v>
      </c>
      <c r="NLN1" s="4" t="s">
        <v>14789</v>
      </c>
      <c r="NLO1" s="4" t="s">
        <v>14790</v>
      </c>
      <c r="NLP1" s="4" t="s">
        <v>14791</v>
      </c>
      <c r="NLQ1" s="4" t="s">
        <v>14792</v>
      </c>
      <c r="NLR1" s="4" t="s">
        <v>14793</v>
      </c>
      <c r="NLS1" s="4" t="s">
        <v>14794</v>
      </c>
      <c r="NLT1" s="4" t="s">
        <v>14795</v>
      </c>
      <c r="NLU1" s="4" t="s">
        <v>14796</v>
      </c>
      <c r="NLV1" s="4" t="s">
        <v>14797</v>
      </c>
      <c r="NLW1" s="4" t="s">
        <v>14798</v>
      </c>
      <c r="NLX1" s="4" t="s">
        <v>14799</v>
      </c>
      <c r="NLY1" s="4" t="s">
        <v>14800</v>
      </c>
      <c r="NLZ1" s="4" t="s">
        <v>14801</v>
      </c>
      <c r="NMA1" s="4" t="s">
        <v>14802</v>
      </c>
      <c r="NMB1" s="4" t="s">
        <v>14803</v>
      </c>
      <c r="NMC1" s="4" t="s">
        <v>14804</v>
      </c>
      <c r="NMD1" s="4" t="s">
        <v>14805</v>
      </c>
      <c r="NME1" s="4" t="s">
        <v>14806</v>
      </c>
      <c r="NMF1" s="4" t="s">
        <v>14807</v>
      </c>
      <c r="NMG1" s="4" t="s">
        <v>14808</v>
      </c>
      <c r="NMH1" s="4" t="s">
        <v>14809</v>
      </c>
      <c r="NMI1" s="4" t="s">
        <v>14810</v>
      </c>
      <c r="NMJ1" s="4" t="s">
        <v>14811</v>
      </c>
      <c r="NMK1" s="4" t="s">
        <v>14812</v>
      </c>
      <c r="NML1" s="4" t="s">
        <v>14813</v>
      </c>
      <c r="NMM1" s="4" t="s">
        <v>14814</v>
      </c>
      <c r="NMN1" s="4" t="s">
        <v>14815</v>
      </c>
      <c r="NMO1" s="4" t="s">
        <v>14816</v>
      </c>
      <c r="NMP1" s="4" t="s">
        <v>14817</v>
      </c>
      <c r="NMQ1" s="4" t="s">
        <v>14818</v>
      </c>
      <c r="NMR1" s="4" t="s">
        <v>14819</v>
      </c>
      <c r="NMS1" s="4" t="s">
        <v>14820</v>
      </c>
      <c r="NMT1" s="4" t="s">
        <v>14821</v>
      </c>
      <c r="NMU1" s="4" t="s">
        <v>14822</v>
      </c>
      <c r="NMV1" s="4" t="s">
        <v>14823</v>
      </c>
      <c r="NMW1" s="4" t="s">
        <v>14824</v>
      </c>
      <c r="NMX1" s="4" t="s">
        <v>14825</v>
      </c>
      <c r="NMY1" s="4" t="s">
        <v>14826</v>
      </c>
      <c r="NMZ1" s="4" t="s">
        <v>14827</v>
      </c>
      <c r="NNA1" s="4" t="s">
        <v>14828</v>
      </c>
      <c r="NNB1" s="4" t="s">
        <v>14829</v>
      </c>
      <c r="NNC1" s="4" t="s">
        <v>14830</v>
      </c>
      <c r="NND1" s="4" t="s">
        <v>14831</v>
      </c>
      <c r="NNE1" s="4" t="s">
        <v>14832</v>
      </c>
      <c r="NNF1" s="4" t="s">
        <v>14833</v>
      </c>
      <c r="NNG1" s="4" t="s">
        <v>14834</v>
      </c>
      <c r="NNH1" s="4" t="s">
        <v>14835</v>
      </c>
      <c r="NNI1" s="4" t="s">
        <v>14836</v>
      </c>
      <c r="NNJ1" s="4" t="s">
        <v>14837</v>
      </c>
      <c r="NNK1" s="4" t="s">
        <v>14838</v>
      </c>
      <c r="NNL1" s="4" t="s">
        <v>14839</v>
      </c>
      <c r="NNM1" s="4" t="s">
        <v>14840</v>
      </c>
      <c r="NNN1" s="4" t="s">
        <v>14841</v>
      </c>
      <c r="NNO1" s="4" t="s">
        <v>14842</v>
      </c>
      <c r="NNP1" s="4" t="s">
        <v>14843</v>
      </c>
      <c r="NNQ1" s="4" t="s">
        <v>14844</v>
      </c>
      <c r="NNR1" s="4" t="s">
        <v>14845</v>
      </c>
      <c r="NNS1" s="4" t="s">
        <v>14846</v>
      </c>
      <c r="NNT1" s="4" t="s">
        <v>14847</v>
      </c>
      <c r="NNU1" s="4" t="s">
        <v>14848</v>
      </c>
      <c r="NNV1" s="4" t="s">
        <v>14849</v>
      </c>
      <c r="NNW1" s="4" t="s">
        <v>14850</v>
      </c>
      <c r="NNX1" s="4" t="s">
        <v>14851</v>
      </c>
      <c r="NNY1" s="4" t="s">
        <v>14852</v>
      </c>
      <c r="NNZ1" s="4" t="s">
        <v>14853</v>
      </c>
      <c r="NOA1" s="4" t="s">
        <v>14854</v>
      </c>
      <c r="NOB1" s="4" t="s">
        <v>14855</v>
      </c>
      <c r="NOC1" s="4" t="s">
        <v>14856</v>
      </c>
      <c r="NOD1" s="4" t="s">
        <v>14857</v>
      </c>
      <c r="NOE1" s="4" t="s">
        <v>14858</v>
      </c>
      <c r="NOF1" s="4" t="s">
        <v>14859</v>
      </c>
      <c r="NOG1" s="4" t="s">
        <v>14860</v>
      </c>
      <c r="NOH1" s="4" t="s">
        <v>14861</v>
      </c>
      <c r="NOI1" s="4" t="s">
        <v>14862</v>
      </c>
      <c r="NOJ1" s="4" t="s">
        <v>14863</v>
      </c>
      <c r="NOK1" s="4" t="s">
        <v>14864</v>
      </c>
      <c r="NOL1" s="4" t="s">
        <v>14865</v>
      </c>
      <c r="NOM1" s="4" t="s">
        <v>14866</v>
      </c>
      <c r="NON1" s="4" t="s">
        <v>14867</v>
      </c>
      <c r="NOO1" s="4" t="s">
        <v>14868</v>
      </c>
      <c r="NOP1" s="4" t="s">
        <v>14869</v>
      </c>
      <c r="NOQ1" s="4" t="s">
        <v>14870</v>
      </c>
      <c r="NOR1" s="4" t="s">
        <v>14871</v>
      </c>
      <c r="NOS1" s="4" t="s">
        <v>14872</v>
      </c>
      <c r="NOT1" s="4" t="s">
        <v>14873</v>
      </c>
      <c r="NOU1" s="4" t="s">
        <v>14874</v>
      </c>
      <c r="NOV1" s="4" t="s">
        <v>14875</v>
      </c>
      <c r="NOW1" s="4" t="s">
        <v>14876</v>
      </c>
      <c r="NOX1" s="4" t="s">
        <v>14877</v>
      </c>
      <c r="NOY1" s="4" t="s">
        <v>14878</v>
      </c>
      <c r="NOZ1" s="4" t="s">
        <v>14879</v>
      </c>
      <c r="NPA1" s="4" t="s">
        <v>14880</v>
      </c>
      <c r="NPB1" s="4" t="s">
        <v>14881</v>
      </c>
      <c r="NPC1" s="4" t="s">
        <v>14882</v>
      </c>
      <c r="NPD1" s="4" t="s">
        <v>14883</v>
      </c>
      <c r="NPE1" s="4" t="s">
        <v>14884</v>
      </c>
      <c r="NPF1" s="4" t="s">
        <v>14885</v>
      </c>
      <c r="NPG1" s="4" t="s">
        <v>14886</v>
      </c>
      <c r="NPH1" s="4" t="s">
        <v>14887</v>
      </c>
      <c r="NPI1" s="4" t="s">
        <v>14888</v>
      </c>
      <c r="NPJ1" s="4" t="s">
        <v>14889</v>
      </c>
      <c r="NPK1" s="4" t="s">
        <v>14890</v>
      </c>
      <c r="NPL1" s="4" t="s">
        <v>14891</v>
      </c>
      <c r="NPM1" s="4" t="s">
        <v>14892</v>
      </c>
      <c r="NPN1" s="4" t="s">
        <v>14893</v>
      </c>
      <c r="NPO1" s="4" t="s">
        <v>14894</v>
      </c>
      <c r="NPP1" s="4" t="s">
        <v>14895</v>
      </c>
      <c r="NPQ1" s="4" t="s">
        <v>14896</v>
      </c>
      <c r="NPR1" s="4" t="s">
        <v>14897</v>
      </c>
      <c r="NPS1" s="4" t="s">
        <v>14898</v>
      </c>
      <c r="NPT1" s="4" t="s">
        <v>14899</v>
      </c>
      <c r="NPU1" s="4" t="s">
        <v>14900</v>
      </c>
      <c r="NPV1" s="4" t="s">
        <v>14901</v>
      </c>
      <c r="NPW1" s="4" t="s">
        <v>14902</v>
      </c>
      <c r="NPX1" s="4" t="s">
        <v>14903</v>
      </c>
      <c r="NPY1" s="4" t="s">
        <v>14904</v>
      </c>
      <c r="NPZ1" s="4" t="s">
        <v>14905</v>
      </c>
      <c r="NQA1" s="4" t="s">
        <v>14906</v>
      </c>
      <c r="NQB1" s="4" t="s">
        <v>14907</v>
      </c>
      <c r="NQC1" s="4" t="s">
        <v>14908</v>
      </c>
      <c r="NQD1" s="4" t="s">
        <v>14909</v>
      </c>
      <c r="NQE1" s="4" t="s">
        <v>14910</v>
      </c>
      <c r="NQF1" s="4" t="s">
        <v>14911</v>
      </c>
      <c r="NQG1" s="4" t="s">
        <v>14912</v>
      </c>
      <c r="NQH1" s="4" t="s">
        <v>14913</v>
      </c>
      <c r="NQI1" s="4" t="s">
        <v>14914</v>
      </c>
      <c r="NQJ1" s="4" t="s">
        <v>14915</v>
      </c>
      <c r="NQK1" s="4" t="s">
        <v>14916</v>
      </c>
      <c r="NQL1" s="4" t="s">
        <v>14917</v>
      </c>
      <c r="NQM1" s="4" t="s">
        <v>14918</v>
      </c>
      <c r="NQN1" s="4" t="s">
        <v>14919</v>
      </c>
      <c r="NQO1" s="4" t="s">
        <v>14920</v>
      </c>
      <c r="NQP1" s="4" t="s">
        <v>14921</v>
      </c>
      <c r="NQQ1" s="4" t="s">
        <v>14922</v>
      </c>
      <c r="NQR1" s="4" t="s">
        <v>14923</v>
      </c>
      <c r="NQS1" s="4" t="s">
        <v>14924</v>
      </c>
      <c r="NQT1" s="4" t="s">
        <v>14925</v>
      </c>
      <c r="NQU1" s="4" t="s">
        <v>14926</v>
      </c>
      <c r="NQV1" s="4" t="s">
        <v>14927</v>
      </c>
      <c r="NQW1" s="4" t="s">
        <v>14928</v>
      </c>
      <c r="NQX1" s="4" t="s">
        <v>14929</v>
      </c>
      <c r="NQY1" s="4" t="s">
        <v>14930</v>
      </c>
      <c r="NQZ1" s="4" t="s">
        <v>14931</v>
      </c>
      <c r="NRA1" s="4" t="s">
        <v>14932</v>
      </c>
      <c r="NRB1" s="4" t="s">
        <v>14933</v>
      </c>
      <c r="NRC1" s="4" t="s">
        <v>14934</v>
      </c>
      <c r="NRD1" s="4" t="s">
        <v>14935</v>
      </c>
      <c r="NRE1" s="4" t="s">
        <v>14936</v>
      </c>
      <c r="NRF1" s="4" t="s">
        <v>14937</v>
      </c>
      <c r="NRG1" s="4" t="s">
        <v>14938</v>
      </c>
      <c r="NRH1" s="4" t="s">
        <v>14939</v>
      </c>
      <c r="NRI1" s="4" t="s">
        <v>14940</v>
      </c>
      <c r="NRJ1" s="4" t="s">
        <v>14941</v>
      </c>
      <c r="NRK1" s="4" t="s">
        <v>14942</v>
      </c>
      <c r="NRL1" s="4" t="s">
        <v>14943</v>
      </c>
      <c r="NRM1" s="4" t="s">
        <v>14944</v>
      </c>
      <c r="NRN1" s="4" t="s">
        <v>14945</v>
      </c>
      <c r="NRO1" s="4" t="s">
        <v>14946</v>
      </c>
      <c r="NRP1" s="4" t="s">
        <v>14947</v>
      </c>
      <c r="NRQ1" s="4" t="s">
        <v>14948</v>
      </c>
      <c r="NRR1" s="4" t="s">
        <v>14949</v>
      </c>
      <c r="NRS1" s="4" t="s">
        <v>14950</v>
      </c>
      <c r="NRT1" s="4" t="s">
        <v>14951</v>
      </c>
      <c r="NRU1" s="4" t="s">
        <v>14952</v>
      </c>
      <c r="NRV1" s="4" t="s">
        <v>14953</v>
      </c>
      <c r="NRW1" s="4" t="s">
        <v>14954</v>
      </c>
      <c r="NRX1" s="4" t="s">
        <v>14955</v>
      </c>
      <c r="NRY1" s="4" t="s">
        <v>14956</v>
      </c>
      <c r="NRZ1" s="4" t="s">
        <v>14957</v>
      </c>
      <c r="NSA1" s="4" t="s">
        <v>14958</v>
      </c>
      <c r="NSB1" s="4" t="s">
        <v>14959</v>
      </c>
      <c r="NSC1" s="4" t="s">
        <v>14960</v>
      </c>
      <c r="NSD1" s="4" t="s">
        <v>14961</v>
      </c>
      <c r="NSE1" s="4" t="s">
        <v>14962</v>
      </c>
      <c r="NSF1" s="4" t="s">
        <v>14963</v>
      </c>
      <c r="NSG1" s="4" t="s">
        <v>14964</v>
      </c>
      <c r="NSH1" s="4" t="s">
        <v>14965</v>
      </c>
      <c r="NSI1" s="4" t="s">
        <v>14966</v>
      </c>
      <c r="NSJ1" s="4" t="s">
        <v>14967</v>
      </c>
      <c r="NSK1" s="4" t="s">
        <v>14968</v>
      </c>
      <c r="NSL1" s="4" t="s">
        <v>14969</v>
      </c>
      <c r="NSM1" s="4" t="s">
        <v>14970</v>
      </c>
      <c r="NSN1" s="4" t="s">
        <v>14971</v>
      </c>
      <c r="NSO1" s="4" t="s">
        <v>14972</v>
      </c>
      <c r="NSP1" s="4" t="s">
        <v>14973</v>
      </c>
      <c r="NSQ1" s="4" t="s">
        <v>14974</v>
      </c>
      <c r="NSR1" s="4" t="s">
        <v>14975</v>
      </c>
      <c r="NSS1" s="4" t="s">
        <v>14976</v>
      </c>
      <c r="NST1" s="4" t="s">
        <v>14977</v>
      </c>
      <c r="NSU1" s="4" t="s">
        <v>14978</v>
      </c>
      <c r="NSV1" s="4" t="s">
        <v>14979</v>
      </c>
      <c r="NSW1" s="4" t="s">
        <v>14980</v>
      </c>
      <c r="NSX1" s="4" t="s">
        <v>14981</v>
      </c>
      <c r="NSY1" s="4" t="s">
        <v>14982</v>
      </c>
      <c r="NSZ1" s="4" t="s">
        <v>14983</v>
      </c>
      <c r="NTA1" s="4" t="s">
        <v>14984</v>
      </c>
      <c r="NTB1" s="4" t="s">
        <v>14985</v>
      </c>
      <c r="NTC1" s="4" t="s">
        <v>14986</v>
      </c>
      <c r="NTD1" s="4" t="s">
        <v>14987</v>
      </c>
      <c r="NTE1" s="4" t="s">
        <v>14988</v>
      </c>
      <c r="NTF1" s="4" t="s">
        <v>14989</v>
      </c>
      <c r="NTG1" s="4" t="s">
        <v>14990</v>
      </c>
      <c r="NTH1" s="4" t="s">
        <v>14991</v>
      </c>
      <c r="NTI1" s="4" t="s">
        <v>14992</v>
      </c>
      <c r="NTJ1" s="4" t="s">
        <v>14993</v>
      </c>
      <c r="NTK1" s="4" t="s">
        <v>14994</v>
      </c>
      <c r="NTL1" s="4" t="s">
        <v>14995</v>
      </c>
      <c r="NTM1" s="4" t="s">
        <v>14996</v>
      </c>
      <c r="NTN1" s="4" t="s">
        <v>14997</v>
      </c>
      <c r="NTO1" s="4" t="s">
        <v>14998</v>
      </c>
      <c r="NTP1" s="4" t="s">
        <v>14999</v>
      </c>
      <c r="NTQ1" s="4" t="s">
        <v>15000</v>
      </c>
      <c r="NTR1" s="4" t="s">
        <v>15001</v>
      </c>
      <c r="NTS1" s="4" t="s">
        <v>15002</v>
      </c>
      <c r="NTT1" s="4" t="s">
        <v>15003</v>
      </c>
      <c r="NTU1" s="4" t="s">
        <v>15004</v>
      </c>
      <c r="NTV1" s="4" t="s">
        <v>15005</v>
      </c>
      <c r="NTW1" s="4" t="s">
        <v>15006</v>
      </c>
      <c r="NTX1" s="4" t="s">
        <v>15007</v>
      </c>
      <c r="NTY1" s="4" t="s">
        <v>15008</v>
      </c>
      <c r="NTZ1" s="4" t="s">
        <v>15009</v>
      </c>
      <c r="NUA1" s="4" t="s">
        <v>15010</v>
      </c>
      <c r="NUB1" s="4" t="s">
        <v>15011</v>
      </c>
      <c r="NUC1" s="4" t="s">
        <v>15012</v>
      </c>
      <c r="NUD1" s="4" t="s">
        <v>15013</v>
      </c>
      <c r="NUE1" s="4" t="s">
        <v>15014</v>
      </c>
      <c r="NUF1" s="4" t="s">
        <v>15015</v>
      </c>
      <c r="NUG1" s="4" t="s">
        <v>15016</v>
      </c>
      <c r="NUH1" s="4" t="s">
        <v>15017</v>
      </c>
      <c r="NUI1" s="4" t="s">
        <v>15018</v>
      </c>
      <c r="NUJ1" s="4" t="s">
        <v>15019</v>
      </c>
      <c r="NUK1" s="4" t="s">
        <v>15020</v>
      </c>
      <c r="NUL1" s="4" t="s">
        <v>15021</v>
      </c>
      <c r="NUM1" s="4" t="s">
        <v>15022</v>
      </c>
      <c r="NUN1" s="4" t="s">
        <v>15023</v>
      </c>
      <c r="NUO1" s="4" t="s">
        <v>15024</v>
      </c>
      <c r="NUP1" s="4" t="s">
        <v>15025</v>
      </c>
      <c r="NUQ1" s="4" t="s">
        <v>15026</v>
      </c>
      <c r="NUR1" s="4" t="s">
        <v>15027</v>
      </c>
      <c r="NUS1" s="4" t="s">
        <v>15028</v>
      </c>
      <c r="NUT1" s="4" t="s">
        <v>15029</v>
      </c>
      <c r="NUU1" s="4" t="s">
        <v>15030</v>
      </c>
      <c r="NUV1" s="4" t="s">
        <v>15031</v>
      </c>
      <c r="NUW1" s="4" t="s">
        <v>15032</v>
      </c>
      <c r="NUX1" s="4" t="s">
        <v>15033</v>
      </c>
      <c r="NUY1" s="4" t="s">
        <v>15034</v>
      </c>
      <c r="NUZ1" s="4" t="s">
        <v>15035</v>
      </c>
      <c r="NVA1" s="4" t="s">
        <v>15036</v>
      </c>
      <c r="NVB1" s="4" t="s">
        <v>15037</v>
      </c>
      <c r="NVC1" s="4" t="s">
        <v>15038</v>
      </c>
      <c r="NVD1" s="4" t="s">
        <v>15039</v>
      </c>
      <c r="NVE1" s="4" t="s">
        <v>15040</v>
      </c>
      <c r="NVF1" s="4" t="s">
        <v>15041</v>
      </c>
      <c r="NVG1" s="4" t="s">
        <v>15042</v>
      </c>
      <c r="NVH1" s="4" t="s">
        <v>15043</v>
      </c>
      <c r="NVI1" s="4" t="s">
        <v>15044</v>
      </c>
      <c r="NVJ1" s="4" t="s">
        <v>15045</v>
      </c>
      <c r="NVK1" s="4" t="s">
        <v>15046</v>
      </c>
      <c r="NVL1" s="4" t="s">
        <v>15047</v>
      </c>
      <c r="NVM1" s="4" t="s">
        <v>15048</v>
      </c>
      <c r="NVN1" s="4" t="s">
        <v>15049</v>
      </c>
      <c r="NVO1" s="4" t="s">
        <v>15050</v>
      </c>
      <c r="NVP1" s="4" t="s">
        <v>15051</v>
      </c>
      <c r="NVQ1" s="4" t="s">
        <v>15052</v>
      </c>
      <c r="NVR1" s="4" t="s">
        <v>15053</v>
      </c>
      <c r="NVS1" s="4" t="s">
        <v>15054</v>
      </c>
      <c r="NVT1" s="4" t="s">
        <v>15055</v>
      </c>
      <c r="NVU1" s="4" t="s">
        <v>15056</v>
      </c>
      <c r="NVV1" s="4" t="s">
        <v>15057</v>
      </c>
      <c r="NVW1" s="4" t="s">
        <v>15058</v>
      </c>
      <c r="NVX1" s="4" t="s">
        <v>15059</v>
      </c>
      <c r="NVY1" s="4" t="s">
        <v>15060</v>
      </c>
      <c r="NVZ1" s="4" t="s">
        <v>15061</v>
      </c>
      <c r="NWA1" s="4" t="s">
        <v>15062</v>
      </c>
      <c r="NWB1" s="4" t="s">
        <v>15063</v>
      </c>
      <c r="NWC1" s="4" t="s">
        <v>15064</v>
      </c>
      <c r="NWD1" s="4" t="s">
        <v>15065</v>
      </c>
      <c r="NWE1" s="4" t="s">
        <v>15066</v>
      </c>
      <c r="NWF1" s="4" t="s">
        <v>15067</v>
      </c>
      <c r="NWG1" s="4" t="s">
        <v>15068</v>
      </c>
      <c r="NWH1" s="4" t="s">
        <v>15069</v>
      </c>
      <c r="NWI1" s="4" t="s">
        <v>15070</v>
      </c>
      <c r="NWJ1" s="4" t="s">
        <v>15071</v>
      </c>
      <c r="NWK1" s="4" t="s">
        <v>15072</v>
      </c>
      <c r="NWL1" s="4" t="s">
        <v>15073</v>
      </c>
      <c r="NWM1" s="4" t="s">
        <v>15074</v>
      </c>
      <c r="NWN1" s="4" t="s">
        <v>15075</v>
      </c>
      <c r="NWO1" s="4" t="s">
        <v>15076</v>
      </c>
      <c r="NWP1" s="4" t="s">
        <v>15077</v>
      </c>
      <c r="NWQ1" s="4" t="s">
        <v>15078</v>
      </c>
      <c r="NWR1" s="4" t="s">
        <v>15079</v>
      </c>
      <c r="NWS1" s="4" t="s">
        <v>15080</v>
      </c>
      <c r="NWT1" s="4" t="s">
        <v>15081</v>
      </c>
      <c r="NWU1" s="4" t="s">
        <v>15082</v>
      </c>
      <c r="NWV1" s="4" t="s">
        <v>15083</v>
      </c>
      <c r="NWW1" s="4" t="s">
        <v>15084</v>
      </c>
      <c r="NWX1" s="4" t="s">
        <v>15085</v>
      </c>
      <c r="NWY1" s="4" t="s">
        <v>15086</v>
      </c>
      <c r="NWZ1" s="4" t="s">
        <v>15087</v>
      </c>
      <c r="NXA1" s="4" t="s">
        <v>15088</v>
      </c>
      <c r="NXB1" s="4" t="s">
        <v>15089</v>
      </c>
      <c r="NXC1" s="4" t="s">
        <v>15090</v>
      </c>
      <c r="NXD1" s="4" t="s">
        <v>15091</v>
      </c>
      <c r="NXE1" s="4" t="s">
        <v>15092</v>
      </c>
      <c r="NXF1" s="4" t="s">
        <v>15093</v>
      </c>
      <c r="NXG1" s="4" t="s">
        <v>15094</v>
      </c>
      <c r="NXH1" s="4" t="s">
        <v>15095</v>
      </c>
      <c r="NXI1" s="4" t="s">
        <v>15096</v>
      </c>
      <c r="NXJ1" s="4" t="s">
        <v>15097</v>
      </c>
      <c r="NXK1" s="4" t="s">
        <v>15098</v>
      </c>
      <c r="NXL1" s="4" t="s">
        <v>15099</v>
      </c>
      <c r="NXM1" s="4" t="s">
        <v>15100</v>
      </c>
      <c r="NXN1" s="4" t="s">
        <v>15101</v>
      </c>
      <c r="NXO1" s="4" t="s">
        <v>15102</v>
      </c>
      <c r="NXP1" s="4" t="s">
        <v>15103</v>
      </c>
      <c r="NXQ1" s="4" t="s">
        <v>15104</v>
      </c>
      <c r="NXR1" s="4" t="s">
        <v>15105</v>
      </c>
      <c r="NXS1" s="4" t="s">
        <v>15106</v>
      </c>
      <c r="NXT1" s="4" t="s">
        <v>15107</v>
      </c>
      <c r="NXU1" s="4" t="s">
        <v>15108</v>
      </c>
      <c r="NXV1" s="4" t="s">
        <v>15109</v>
      </c>
      <c r="NXW1" s="4" t="s">
        <v>15110</v>
      </c>
      <c r="NXX1" s="4" t="s">
        <v>15111</v>
      </c>
      <c r="NXY1" s="4" t="s">
        <v>15112</v>
      </c>
      <c r="NXZ1" s="4" t="s">
        <v>15113</v>
      </c>
      <c r="NYA1" s="4" t="s">
        <v>15114</v>
      </c>
      <c r="NYB1" s="4" t="s">
        <v>15115</v>
      </c>
      <c r="NYC1" s="4" t="s">
        <v>15116</v>
      </c>
      <c r="NYD1" s="4" t="s">
        <v>15117</v>
      </c>
      <c r="NYE1" s="4" t="s">
        <v>15118</v>
      </c>
      <c r="NYF1" s="4" t="s">
        <v>15119</v>
      </c>
      <c r="NYG1" s="4" t="s">
        <v>15120</v>
      </c>
      <c r="NYH1" s="4" t="s">
        <v>15121</v>
      </c>
      <c r="NYI1" s="4" t="s">
        <v>15122</v>
      </c>
      <c r="NYJ1" s="4" t="s">
        <v>15123</v>
      </c>
      <c r="NYK1" s="4" t="s">
        <v>15124</v>
      </c>
      <c r="NYL1" s="4" t="s">
        <v>15125</v>
      </c>
      <c r="NYM1" s="4" t="s">
        <v>15126</v>
      </c>
      <c r="NYN1" s="4" t="s">
        <v>15127</v>
      </c>
      <c r="NYO1" s="4" t="s">
        <v>15128</v>
      </c>
      <c r="NYP1" s="4" t="s">
        <v>15129</v>
      </c>
      <c r="NYQ1" s="4" t="s">
        <v>15130</v>
      </c>
      <c r="NYR1" s="4" t="s">
        <v>15131</v>
      </c>
      <c r="NYS1" s="4" t="s">
        <v>15132</v>
      </c>
      <c r="NYT1" s="4" t="s">
        <v>15133</v>
      </c>
      <c r="NYU1" s="4" t="s">
        <v>15134</v>
      </c>
      <c r="NYV1" s="4" t="s">
        <v>15135</v>
      </c>
      <c r="NYW1" s="4" t="s">
        <v>15136</v>
      </c>
      <c r="NYX1" s="4" t="s">
        <v>15137</v>
      </c>
      <c r="NYY1" s="4" t="s">
        <v>15138</v>
      </c>
      <c r="NYZ1" s="4" t="s">
        <v>15139</v>
      </c>
      <c r="NZA1" s="4" t="s">
        <v>15140</v>
      </c>
      <c r="NZB1" s="4" t="s">
        <v>15141</v>
      </c>
      <c r="NZC1" s="4" t="s">
        <v>15142</v>
      </c>
      <c r="NZD1" s="4" t="s">
        <v>15143</v>
      </c>
      <c r="NZE1" s="4" t="s">
        <v>15144</v>
      </c>
      <c r="NZF1" s="4" t="s">
        <v>15145</v>
      </c>
      <c r="NZG1" s="4" t="s">
        <v>15146</v>
      </c>
      <c r="NZH1" s="4" t="s">
        <v>15147</v>
      </c>
      <c r="NZI1" s="4" t="s">
        <v>15148</v>
      </c>
      <c r="NZJ1" s="4" t="s">
        <v>15149</v>
      </c>
      <c r="NZK1" s="4" t="s">
        <v>15150</v>
      </c>
      <c r="NZL1" s="4" t="s">
        <v>15151</v>
      </c>
      <c r="NZM1" s="4" t="s">
        <v>15152</v>
      </c>
      <c r="NZN1" s="4" t="s">
        <v>15153</v>
      </c>
      <c r="NZO1" s="4" t="s">
        <v>15154</v>
      </c>
      <c r="NZP1" s="4" t="s">
        <v>15155</v>
      </c>
      <c r="NZQ1" s="4" t="s">
        <v>15156</v>
      </c>
      <c r="NZR1" s="4" t="s">
        <v>15157</v>
      </c>
      <c r="NZS1" s="4" t="s">
        <v>15158</v>
      </c>
      <c r="NZT1" s="4" t="s">
        <v>15159</v>
      </c>
      <c r="NZU1" s="4" t="s">
        <v>15160</v>
      </c>
      <c r="NZV1" s="4" t="s">
        <v>15161</v>
      </c>
      <c r="NZW1" s="4" t="s">
        <v>15162</v>
      </c>
      <c r="NZX1" s="4" t="s">
        <v>15163</v>
      </c>
      <c r="NZY1" s="4" t="s">
        <v>15164</v>
      </c>
      <c r="NZZ1" s="4" t="s">
        <v>15165</v>
      </c>
      <c r="OAA1" s="4" t="s">
        <v>15166</v>
      </c>
      <c r="OAB1" s="4" t="s">
        <v>15167</v>
      </c>
      <c r="OAC1" s="4" t="s">
        <v>15168</v>
      </c>
      <c r="OAD1" s="4" t="s">
        <v>15169</v>
      </c>
      <c r="OAE1" s="4" t="s">
        <v>15170</v>
      </c>
      <c r="OAF1" s="4" t="s">
        <v>15171</v>
      </c>
      <c r="OAG1" s="4" t="s">
        <v>15172</v>
      </c>
      <c r="OAH1" s="4" t="s">
        <v>15173</v>
      </c>
      <c r="OAI1" s="4" t="s">
        <v>15174</v>
      </c>
      <c r="OAJ1" s="4" t="s">
        <v>15175</v>
      </c>
      <c r="OAK1" s="4" t="s">
        <v>15176</v>
      </c>
      <c r="OAL1" s="4" t="s">
        <v>15177</v>
      </c>
      <c r="OAM1" s="4" t="s">
        <v>15178</v>
      </c>
      <c r="OAN1" s="4" t="s">
        <v>15179</v>
      </c>
      <c r="OAO1" s="4" t="s">
        <v>15180</v>
      </c>
      <c r="OAP1" s="4" t="s">
        <v>15181</v>
      </c>
      <c r="OAQ1" s="4" t="s">
        <v>15182</v>
      </c>
      <c r="OAR1" s="4" t="s">
        <v>15183</v>
      </c>
      <c r="OAS1" s="4" t="s">
        <v>15184</v>
      </c>
      <c r="OAT1" s="4" t="s">
        <v>15185</v>
      </c>
      <c r="OAU1" s="4" t="s">
        <v>15186</v>
      </c>
      <c r="OAV1" s="4" t="s">
        <v>15187</v>
      </c>
      <c r="OAW1" s="4" t="s">
        <v>15188</v>
      </c>
      <c r="OAX1" s="4" t="s">
        <v>15189</v>
      </c>
      <c r="OAY1" s="4" t="s">
        <v>15190</v>
      </c>
      <c r="OAZ1" s="4" t="s">
        <v>15191</v>
      </c>
      <c r="OBA1" s="4" t="s">
        <v>15192</v>
      </c>
      <c r="OBB1" s="4" t="s">
        <v>15193</v>
      </c>
      <c r="OBC1" s="4" t="s">
        <v>15194</v>
      </c>
      <c r="OBD1" s="4" t="s">
        <v>15195</v>
      </c>
      <c r="OBE1" s="4" t="s">
        <v>15196</v>
      </c>
      <c r="OBF1" s="4" t="s">
        <v>15197</v>
      </c>
      <c r="OBG1" s="4" t="s">
        <v>15198</v>
      </c>
      <c r="OBH1" s="4" t="s">
        <v>15199</v>
      </c>
      <c r="OBI1" s="4" t="s">
        <v>15200</v>
      </c>
      <c r="OBJ1" s="4" t="s">
        <v>15201</v>
      </c>
      <c r="OBK1" s="4" t="s">
        <v>15202</v>
      </c>
      <c r="OBL1" s="4" t="s">
        <v>15203</v>
      </c>
      <c r="OBM1" s="4" t="s">
        <v>15204</v>
      </c>
      <c r="OBN1" s="4" t="s">
        <v>15205</v>
      </c>
      <c r="OBO1" s="4" t="s">
        <v>15206</v>
      </c>
      <c r="OBP1" s="4" t="s">
        <v>15207</v>
      </c>
      <c r="OBQ1" s="4" t="s">
        <v>15208</v>
      </c>
      <c r="OBR1" s="4" t="s">
        <v>15209</v>
      </c>
      <c r="OBS1" s="4" t="s">
        <v>15210</v>
      </c>
      <c r="OBT1" s="4" t="s">
        <v>15211</v>
      </c>
      <c r="OBU1" s="4" t="s">
        <v>15212</v>
      </c>
      <c r="OBV1" s="4" t="s">
        <v>15213</v>
      </c>
      <c r="OBW1" s="4" t="s">
        <v>15214</v>
      </c>
      <c r="OBX1" s="4" t="s">
        <v>15215</v>
      </c>
      <c r="OBY1" s="4" t="s">
        <v>15216</v>
      </c>
      <c r="OBZ1" s="4" t="s">
        <v>15217</v>
      </c>
      <c r="OCA1" s="4" t="s">
        <v>15218</v>
      </c>
      <c r="OCB1" s="4" t="s">
        <v>15219</v>
      </c>
      <c r="OCC1" s="4" t="s">
        <v>15220</v>
      </c>
      <c r="OCD1" s="4" t="s">
        <v>15221</v>
      </c>
      <c r="OCE1" s="4" t="s">
        <v>15222</v>
      </c>
      <c r="OCF1" s="4" t="s">
        <v>15223</v>
      </c>
      <c r="OCG1" s="4" t="s">
        <v>15224</v>
      </c>
      <c r="OCH1" s="4" t="s">
        <v>15225</v>
      </c>
      <c r="OCI1" s="4" t="s">
        <v>15226</v>
      </c>
      <c r="OCJ1" s="4" t="s">
        <v>15227</v>
      </c>
      <c r="OCK1" s="4" t="s">
        <v>15228</v>
      </c>
      <c r="OCL1" s="4" t="s">
        <v>15229</v>
      </c>
      <c r="OCM1" s="4" t="s">
        <v>15230</v>
      </c>
      <c r="OCN1" s="4" t="s">
        <v>15231</v>
      </c>
      <c r="OCO1" s="4" t="s">
        <v>15232</v>
      </c>
      <c r="OCP1" s="4" t="s">
        <v>15233</v>
      </c>
      <c r="OCQ1" s="4" t="s">
        <v>15234</v>
      </c>
      <c r="OCR1" s="4" t="s">
        <v>15235</v>
      </c>
      <c r="OCS1" s="4" t="s">
        <v>15236</v>
      </c>
      <c r="OCT1" s="4" t="s">
        <v>15237</v>
      </c>
      <c r="OCU1" s="4" t="s">
        <v>15238</v>
      </c>
      <c r="OCV1" s="4" t="s">
        <v>15239</v>
      </c>
      <c r="OCW1" s="4" t="s">
        <v>15240</v>
      </c>
      <c r="OCX1" s="4" t="s">
        <v>15241</v>
      </c>
      <c r="OCY1" s="4" t="s">
        <v>15242</v>
      </c>
      <c r="OCZ1" s="4" t="s">
        <v>15243</v>
      </c>
      <c r="ODA1" s="4" t="s">
        <v>15244</v>
      </c>
      <c r="ODB1" s="4" t="s">
        <v>15245</v>
      </c>
      <c r="ODC1" s="4" t="s">
        <v>15246</v>
      </c>
      <c r="ODD1" s="4" t="s">
        <v>15247</v>
      </c>
      <c r="ODE1" s="4" t="s">
        <v>15248</v>
      </c>
      <c r="ODF1" s="4" t="s">
        <v>15249</v>
      </c>
      <c r="ODG1" s="4" t="s">
        <v>15250</v>
      </c>
      <c r="ODH1" s="4" t="s">
        <v>15251</v>
      </c>
      <c r="ODI1" s="4" t="s">
        <v>15252</v>
      </c>
      <c r="ODJ1" s="4" t="s">
        <v>15253</v>
      </c>
      <c r="ODK1" s="4" t="s">
        <v>15254</v>
      </c>
      <c r="ODL1" s="4" t="s">
        <v>15255</v>
      </c>
      <c r="ODM1" s="4" t="s">
        <v>15256</v>
      </c>
      <c r="ODN1" s="4" t="s">
        <v>15257</v>
      </c>
      <c r="ODO1" s="4" t="s">
        <v>15258</v>
      </c>
      <c r="ODP1" s="4" t="s">
        <v>15259</v>
      </c>
      <c r="ODQ1" s="4" t="s">
        <v>15260</v>
      </c>
      <c r="ODR1" s="4" t="s">
        <v>15261</v>
      </c>
      <c r="ODS1" s="4" t="s">
        <v>15262</v>
      </c>
      <c r="ODT1" s="4" t="s">
        <v>15263</v>
      </c>
      <c r="ODU1" s="4" t="s">
        <v>15264</v>
      </c>
      <c r="ODV1" s="4" t="s">
        <v>15265</v>
      </c>
      <c r="ODW1" s="4" t="s">
        <v>15266</v>
      </c>
      <c r="ODX1" s="4" t="s">
        <v>15267</v>
      </c>
      <c r="ODY1" s="4" t="s">
        <v>15268</v>
      </c>
      <c r="ODZ1" s="4" t="s">
        <v>15269</v>
      </c>
      <c r="OEA1" s="4" t="s">
        <v>15270</v>
      </c>
      <c r="OEB1" s="4" t="s">
        <v>15271</v>
      </c>
      <c r="OEC1" s="4" t="s">
        <v>15272</v>
      </c>
      <c r="OED1" s="4" t="s">
        <v>15273</v>
      </c>
      <c r="OEE1" s="4" t="s">
        <v>15274</v>
      </c>
      <c r="OEF1" s="4" t="s">
        <v>15275</v>
      </c>
      <c r="OEG1" s="4" t="s">
        <v>15276</v>
      </c>
      <c r="OEH1" s="4" t="s">
        <v>15277</v>
      </c>
      <c r="OEI1" s="4" t="s">
        <v>15278</v>
      </c>
      <c r="OEJ1" s="4" t="s">
        <v>15279</v>
      </c>
      <c r="OEK1" s="4" t="s">
        <v>15280</v>
      </c>
      <c r="OEL1" s="4" t="s">
        <v>15281</v>
      </c>
      <c r="OEM1" s="4" t="s">
        <v>15282</v>
      </c>
      <c r="OEN1" s="4" t="s">
        <v>15283</v>
      </c>
      <c r="OEO1" s="4" t="s">
        <v>15284</v>
      </c>
      <c r="OEP1" s="4" t="s">
        <v>15285</v>
      </c>
      <c r="OEQ1" s="4" t="s">
        <v>15286</v>
      </c>
      <c r="OER1" s="4" t="s">
        <v>15287</v>
      </c>
      <c r="OES1" s="4" t="s">
        <v>15288</v>
      </c>
      <c r="OET1" s="4" t="s">
        <v>15289</v>
      </c>
      <c r="OEU1" s="4" t="s">
        <v>15290</v>
      </c>
      <c r="OEV1" s="4" t="s">
        <v>15291</v>
      </c>
      <c r="OEW1" s="4" t="s">
        <v>15292</v>
      </c>
      <c r="OEX1" s="4" t="s">
        <v>15293</v>
      </c>
      <c r="OEY1" s="4" t="s">
        <v>15294</v>
      </c>
      <c r="OEZ1" s="4" t="s">
        <v>15295</v>
      </c>
      <c r="OFA1" s="4" t="s">
        <v>15296</v>
      </c>
      <c r="OFB1" s="4" t="s">
        <v>15297</v>
      </c>
      <c r="OFC1" s="4" t="s">
        <v>15298</v>
      </c>
      <c r="OFD1" s="4" t="s">
        <v>15299</v>
      </c>
      <c r="OFE1" s="4" t="s">
        <v>15300</v>
      </c>
      <c r="OFF1" s="4" t="s">
        <v>15301</v>
      </c>
      <c r="OFG1" s="4" t="s">
        <v>15302</v>
      </c>
      <c r="OFH1" s="4" t="s">
        <v>15303</v>
      </c>
      <c r="OFI1" s="4" t="s">
        <v>15304</v>
      </c>
      <c r="OFJ1" s="4" t="s">
        <v>15305</v>
      </c>
      <c r="OFK1" s="4" t="s">
        <v>15306</v>
      </c>
      <c r="OFL1" s="4" t="s">
        <v>15307</v>
      </c>
      <c r="OFM1" s="4" t="s">
        <v>15308</v>
      </c>
      <c r="OFN1" s="4" t="s">
        <v>15309</v>
      </c>
      <c r="OFO1" s="4" t="s">
        <v>15310</v>
      </c>
      <c r="OFP1" s="4" t="s">
        <v>15311</v>
      </c>
      <c r="OFQ1" s="4" t="s">
        <v>15312</v>
      </c>
      <c r="OFR1" s="4" t="s">
        <v>15313</v>
      </c>
      <c r="OFS1" s="4" t="s">
        <v>15314</v>
      </c>
      <c r="OFT1" s="4" t="s">
        <v>15315</v>
      </c>
      <c r="OFU1" s="4" t="s">
        <v>15316</v>
      </c>
      <c r="OFV1" s="4" t="s">
        <v>15317</v>
      </c>
      <c r="OFW1" s="4" t="s">
        <v>15318</v>
      </c>
      <c r="OFX1" s="4" t="s">
        <v>15319</v>
      </c>
      <c r="OFY1" s="4" t="s">
        <v>15320</v>
      </c>
      <c r="OFZ1" s="4" t="s">
        <v>15321</v>
      </c>
      <c r="OGA1" s="4" t="s">
        <v>15322</v>
      </c>
      <c r="OGB1" s="4" t="s">
        <v>15323</v>
      </c>
      <c r="OGC1" s="4" t="s">
        <v>15324</v>
      </c>
      <c r="OGD1" s="4" t="s">
        <v>15325</v>
      </c>
      <c r="OGE1" s="4" t="s">
        <v>15326</v>
      </c>
      <c r="OGF1" s="4" t="s">
        <v>15327</v>
      </c>
      <c r="OGG1" s="4" t="s">
        <v>15328</v>
      </c>
      <c r="OGH1" s="4" t="s">
        <v>15329</v>
      </c>
      <c r="OGI1" s="4" t="s">
        <v>15330</v>
      </c>
      <c r="OGJ1" s="4" t="s">
        <v>15331</v>
      </c>
      <c r="OGK1" s="4" t="s">
        <v>15332</v>
      </c>
      <c r="OGL1" s="4" t="s">
        <v>15333</v>
      </c>
      <c r="OGM1" s="4" t="s">
        <v>15334</v>
      </c>
      <c r="OGN1" s="4" t="s">
        <v>15335</v>
      </c>
      <c r="OGO1" s="4" t="s">
        <v>15336</v>
      </c>
      <c r="OGP1" s="4" t="s">
        <v>15337</v>
      </c>
      <c r="OGQ1" s="4" t="s">
        <v>15338</v>
      </c>
      <c r="OGR1" s="4" t="s">
        <v>15339</v>
      </c>
      <c r="OGS1" s="4" t="s">
        <v>15340</v>
      </c>
      <c r="OGT1" s="4" t="s">
        <v>15341</v>
      </c>
      <c r="OGU1" s="4" t="s">
        <v>15342</v>
      </c>
      <c r="OGV1" s="4" t="s">
        <v>15343</v>
      </c>
      <c r="OGW1" s="4" t="s">
        <v>15344</v>
      </c>
      <c r="OGX1" s="4" t="s">
        <v>15345</v>
      </c>
      <c r="OGY1" s="4" t="s">
        <v>15346</v>
      </c>
      <c r="OGZ1" s="4" t="s">
        <v>15347</v>
      </c>
      <c r="OHA1" s="4" t="s">
        <v>15348</v>
      </c>
      <c r="OHB1" s="4" t="s">
        <v>15349</v>
      </c>
      <c r="OHC1" s="4" t="s">
        <v>15350</v>
      </c>
      <c r="OHD1" s="4" t="s">
        <v>15351</v>
      </c>
      <c r="OHE1" s="4" t="s">
        <v>15352</v>
      </c>
      <c r="OHF1" s="4" t="s">
        <v>15353</v>
      </c>
      <c r="OHG1" s="4" t="s">
        <v>15354</v>
      </c>
      <c r="OHH1" s="4" t="s">
        <v>15355</v>
      </c>
      <c r="OHI1" s="4" t="s">
        <v>15356</v>
      </c>
      <c r="OHJ1" s="4" t="s">
        <v>15357</v>
      </c>
      <c r="OHK1" s="4" t="s">
        <v>15358</v>
      </c>
      <c r="OHL1" s="4" t="s">
        <v>15359</v>
      </c>
      <c r="OHM1" s="4" t="s">
        <v>15360</v>
      </c>
      <c r="OHN1" s="4" t="s">
        <v>15361</v>
      </c>
      <c r="OHO1" s="4" t="s">
        <v>15362</v>
      </c>
      <c r="OHP1" s="4" t="s">
        <v>15363</v>
      </c>
      <c r="OHQ1" s="4" t="s">
        <v>15364</v>
      </c>
      <c r="OHR1" s="4" t="s">
        <v>15365</v>
      </c>
      <c r="OHS1" s="4" t="s">
        <v>15366</v>
      </c>
      <c r="OHT1" s="4" t="s">
        <v>15367</v>
      </c>
      <c r="OHU1" s="4" t="s">
        <v>15368</v>
      </c>
      <c r="OHV1" s="4" t="s">
        <v>15369</v>
      </c>
      <c r="OHW1" s="4" t="s">
        <v>15370</v>
      </c>
      <c r="OHX1" s="4" t="s">
        <v>15371</v>
      </c>
      <c r="OHY1" s="4" t="s">
        <v>15372</v>
      </c>
      <c r="OHZ1" s="4" t="s">
        <v>15373</v>
      </c>
      <c r="OIA1" s="4" t="s">
        <v>15374</v>
      </c>
      <c r="OIB1" s="4" t="s">
        <v>15375</v>
      </c>
      <c r="OIC1" s="4" t="s">
        <v>15376</v>
      </c>
      <c r="OID1" s="4" t="s">
        <v>15377</v>
      </c>
      <c r="OIE1" s="4" t="s">
        <v>15378</v>
      </c>
      <c r="OIF1" s="4" t="s">
        <v>15379</v>
      </c>
      <c r="OIG1" s="4" t="s">
        <v>15380</v>
      </c>
      <c r="OIH1" s="4" t="s">
        <v>15381</v>
      </c>
      <c r="OII1" s="4" t="s">
        <v>15382</v>
      </c>
      <c r="OIJ1" s="4" t="s">
        <v>15383</v>
      </c>
      <c r="OIK1" s="4" t="s">
        <v>15384</v>
      </c>
      <c r="OIL1" s="4" t="s">
        <v>15385</v>
      </c>
      <c r="OIM1" s="4" t="s">
        <v>15386</v>
      </c>
      <c r="OIN1" s="4" t="s">
        <v>15387</v>
      </c>
      <c r="OIO1" s="4" t="s">
        <v>15388</v>
      </c>
      <c r="OIP1" s="4" t="s">
        <v>15389</v>
      </c>
      <c r="OIQ1" s="4" t="s">
        <v>15390</v>
      </c>
      <c r="OIR1" s="4" t="s">
        <v>15391</v>
      </c>
      <c r="OIS1" s="4" t="s">
        <v>15392</v>
      </c>
      <c r="OIT1" s="4" t="s">
        <v>15393</v>
      </c>
      <c r="OIU1" s="4" t="s">
        <v>15394</v>
      </c>
      <c r="OIV1" s="4" t="s">
        <v>15395</v>
      </c>
      <c r="OIW1" s="4" t="s">
        <v>15396</v>
      </c>
      <c r="OIX1" s="4" t="s">
        <v>15397</v>
      </c>
      <c r="OIY1" s="4" t="s">
        <v>15398</v>
      </c>
      <c r="OIZ1" s="4" t="s">
        <v>15399</v>
      </c>
      <c r="OJA1" s="4" t="s">
        <v>15400</v>
      </c>
      <c r="OJB1" s="4" t="s">
        <v>15401</v>
      </c>
      <c r="OJC1" s="4" t="s">
        <v>15402</v>
      </c>
      <c r="OJD1" s="4" t="s">
        <v>15403</v>
      </c>
      <c r="OJE1" s="4" t="s">
        <v>15404</v>
      </c>
      <c r="OJF1" s="4" t="s">
        <v>15405</v>
      </c>
      <c r="OJG1" s="4" t="s">
        <v>15406</v>
      </c>
      <c r="OJH1" s="4" t="s">
        <v>15407</v>
      </c>
      <c r="OJI1" s="4" t="s">
        <v>15408</v>
      </c>
      <c r="OJJ1" s="4" t="s">
        <v>15409</v>
      </c>
      <c r="OJK1" s="4" t="s">
        <v>15410</v>
      </c>
      <c r="OJL1" s="4" t="s">
        <v>15411</v>
      </c>
      <c r="OJM1" s="4" t="s">
        <v>15412</v>
      </c>
      <c r="OJN1" s="4" t="s">
        <v>15413</v>
      </c>
      <c r="OJO1" s="4" t="s">
        <v>15414</v>
      </c>
      <c r="OJP1" s="4" t="s">
        <v>15415</v>
      </c>
      <c r="OJQ1" s="4" t="s">
        <v>15416</v>
      </c>
      <c r="OJR1" s="4" t="s">
        <v>15417</v>
      </c>
      <c r="OJS1" s="4" t="s">
        <v>15418</v>
      </c>
      <c r="OJT1" s="4" t="s">
        <v>15419</v>
      </c>
      <c r="OJU1" s="4" t="s">
        <v>15420</v>
      </c>
      <c r="OJV1" s="4" t="s">
        <v>15421</v>
      </c>
      <c r="OJW1" s="4" t="s">
        <v>15422</v>
      </c>
      <c r="OJX1" s="4" t="s">
        <v>15423</v>
      </c>
      <c r="OJY1" s="4" t="s">
        <v>15424</v>
      </c>
      <c r="OJZ1" s="4" t="s">
        <v>15425</v>
      </c>
      <c r="OKA1" s="4" t="s">
        <v>15426</v>
      </c>
      <c r="OKB1" s="4" t="s">
        <v>15427</v>
      </c>
      <c r="OKC1" s="4" t="s">
        <v>15428</v>
      </c>
      <c r="OKD1" s="4" t="s">
        <v>15429</v>
      </c>
      <c r="OKE1" s="4" t="s">
        <v>15430</v>
      </c>
      <c r="OKF1" s="4" t="s">
        <v>15431</v>
      </c>
      <c r="OKG1" s="4" t="s">
        <v>15432</v>
      </c>
      <c r="OKH1" s="4" t="s">
        <v>15433</v>
      </c>
      <c r="OKI1" s="4" t="s">
        <v>15434</v>
      </c>
      <c r="OKJ1" s="4" t="s">
        <v>15435</v>
      </c>
      <c r="OKK1" s="4" t="s">
        <v>15436</v>
      </c>
      <c r="OKL1" s="4" t="s">
        <v>15437</v>
      </c>
      <c r="OKM1" s="4" t="s">
        <v>15438</v>
      </c>
      <c r="OKN1" s="4" t="s">
        <v>15439</v>
      </c>
      <c r="OKO1" s="4" t="s">
        <v>15440</v>
      </c>
      <c r="OKP1" s="4" t="s">
        <v>15441</v>
      </c>
      <c r="OKQ1" s="4" t="s">
        <v>15442</v>
      </c>
      <c r="OKR1" s="4" t="s">
        <v>15443</v>
      </c>
      <c r="OKS1" s="4" t="s">
        <v>15444</v>
      </c>
      <c r="OKT1" s="4" t="s">
        <v>15445</v>
      </c>
      <c r="OKU1" s="4" t="s">
        <v>15446</v>
      </c>
      <c r="OKV1" s="4" t="s">
        <v>15447</v>
      </c>
      <c r="OKW1" s="4" t="s">
        <v>15448</v>
      </c>
      <c r="OKX1" s="4" t="s">
        <v>15449</v>
      </c>
      <c r="OKY1" s="4" t="s">
        <v>15450</v>
      </c>
      <c r="OKZ1" s="4" t="s">
        <v>15451</v>
      </c>
      <c r="OLA1" s="4" t="s">
        <v>15452</v>
      </c>
      <c r="OLB1" s="4" t="s">
        <v>15453</v>
      </c>
      <c r="OLC1" s="4" t="s">
        <v>15454</v>
      </c>
      <c r="OLD1" s="4" t="s">
        <v>15455</v>
      </c>
      <c r="OLE1" s="4" t="s">
        <v>15456</v>
      </c>
      <c r="OLF1" s="4" t="s">
        <v>15457</v>
      </c>
      <c r="OLG1" s="4" t="s">
        <v>15458</v>
      </c>
      <c r="OLH1" s="4" t="s">
        <v>15459</v>
      </c>
      <c r="OLI1" s="4" t="s">
        <v>15460</v>
      </c>
      <c r="OLJ1" s="4" t="s">
        <v>15461</v>
      </c>
      <c r="OLK1" s="4" t="s">
        <v>15462</v>
      </c>
      <c r="OLL1" s="4" t="s">
        <v>15463</v>
      </c>
      <c r="OLM1" s="4" t="s">
        <v>15464</v>
      </c>
      <c r="OLN1" s="4" t="s">
        <v>15465</v>
      </c>
      <c r="OLO1" s="4" t="s">
        <v>15466</v>
      </c>
      <c r="OLP1" s="4" t="s">
        <v>15467</v>
      </c>
      <c r="OLQ1" s="4" t="s">
        <v>15468</v>
      </c>
      <c r="OLR1" s="4" t="s">
        <v>15469</v>
      </c>
      <c r="OLS1" s="4" t="s">
        <v>15470</v>
      </c>
      <c r="OLT1" s="4" t="s">
        <v>15471</v>
      </c>
      <c r="OLU1" s="4" t="s">
        <v>15472</v>
      </c>
      <c r="OLV1" s="4" t="s">
        <v>15473</v>
      </c>
      <c r="OLW1" s="4" t="s">
        <v>15474</v>
      </c>
      <c r="OLX1" s="4" t="s">
        <v>15475</v>
      </c>
      <c r="OLY1" s="4" t="s">
        <v>15476</v>
      </c>
      <c r="OLZ1" s="4" t="s">
        <v>15477</v>
      </c>
      <c r="OMA1" s="4" t="s">
        <v>15478</v>
      </c>
      <c r="OMB1" s="4" t="s">
        <v>15479</v>
      </c>
      <c r="OMC1" s="4" t="s">
        <v>15480</v>
      </c>
      <c r="OMD1" s="4" t="s">
        <v>15481</v>
      </c>
      <c r="OME1" s="4" t="s">
        <v>15482</v>
      </c>
      <c r="OMF1" s="4" t="s">
        <v>15483</v>
      </c>
      <c r="OMG1" s="4" t="s">
        <v>15484</v>
      </c>
      <c r="OMH1" s="4" t="s">
        <v>15485</v>
      </c>
      <c r="OMI1" s="4" t="s">
        <v>15486</v>
      </c>
      <c r="OMJ1" s="4" t="s">
        <v>15487</v>
      </c>
      <c r="OMK1" s="4" t="s">
        <v>15488</v>
      </c>
      <c r="OML1" s="4" t="s">
        <v>15489</v>
      </c>
      <c r="OMM1" s="4" t="s">
        <v>15490</v>
      </c>
      <c r="OMN1" s="4" t="s">
        <v>15491</v>
      </c>
      <c r="OMO1" s="4" t="s">
        <v>15492</v>
      </c>
      <c r="OMP1" s="4" t="s">
        <v>15493</v>
      </c>
      <c r="OMQ1" s="4" t="s">
        <v>15494</v>
      </c>
      <c r="OMR1" s="4" t="s">
        <v>15495</v>
      </c>
      <c r="OMS1" s="4" t="s">
        <v>15496</v>
      </c>
      <c r="OMT1" s="4" t="s">
        <v>15497</v>
      </c>
      <c r="OMU1" s="4" t="s">
        <v>15498</v>
      </c>
      <c r="OMV1" s="4" t="s">
        <v>15499</v>
      </c>
      <c r="OMW1" s="4" t="s">
        <v>15500</v>
      </c>
      <c r="OMX1" s="4" t="s">
        <v>15501</v>
      </c>
      <c r="OMY1" s="4" t="s">
        <v>15502</v>
      </c>
      <c r="OMZ1" s="4" t="s">
        <v>15503</v>
      </c>
      <c r="ONA1" s="4" t="s">
        <v>15504</v>
      </c>
      <c r="ONB1" s="4" t="s">
        <v>15505</v>
      </c>
      <c r="ONC1" s="4" t="s">
        <v>15506</v>
      </c>
      <c r="OND1" s="4" t="s">
        <v>15507</v>
      </c>
      <c r="ONE1" s="4" t="s">
        <v>15508</v>
      </c>
      <c r="ONF1" s="4" t="s">
        <v>15509</v>
      </c>
      <c r="ONG1" s="4" t="s">
        <v>15510</v>
      </c>
      <c r="ONH1" s="4" t="s">
        <v>15511</v>
      </c>
      <c r="ONI1" s="4" t="s">
        <v>15512</v>
      </c>
      <c r="ONJ1" s="4" t="s">
        <v>15513</v>
      </c>
      <c r="ONK1" s="4" t="s">
        <v>15514</v>
      </c>
      <c r="ONL1" s="4" t="s">
        <v>15515</v>
      </c>
      <c r="ONM1" s="4" t="s">
        <v>15516</v>
      </c>
      <c r="ONN1" s="4" t="s">
        <v>15517</v>
      </c>
      <c r="ONO1" s="4" t="s">
        <v>15518</v>
      </c>
      <c r="ONP1" s="4" t="s">
        <v>15519</v>
      </c>
      <c r="ONQ1" s="4" t="s">
        <v>15520</v>
      </c>
      <c r="ONR1" s="4" t="s">
        <v>15521</v>
      </c>
      <c r="ONS1" s="4" t="s">
        <v>15522</v>
      </c>
      <c r="ONT1" s="4" t="s">
        <v>15523</v>
      </c>
      <c r="ONU1" s="4" t="s">
        <v>15524</v>
      </c>
      <c r="ONV1" s="4" t="s">
        <v>15525</v>
      </c>
      <c r="ONW1" s="4" t="s">
        <v>15526</v>
      </c>
      <c r="ONX1" s="4" t="s">
        <v>15527</v>
      </c>
      <c r="ONY1" s="4" t="s">
        <v>15528</v>
      </c>
      <c r="ONZ1" s="4" t="s">
        <v>15529</v>
      </c>
      <c r="OOA1" s="4" t="s">
        <v>15530</v>
      </c>
      <c r="OOB1" s="4" t="s">
        <v>15531</v>
      </c>
      <c r="OOC1" s="4" t="s">
        <v>15532</v>
      </c>
      <c r="OOD1" s="4" t="s">
        <v>15533</v>
      </c>
      <c r="OOE1" s="4" t="s">
        <v>15534</v>
      </c>
      <c r="OOF1" s="4" t="s">
        <v>15535</v>
      </c>
      <c r="OOG1" s="4" t="s">
        <v>15536</v>
      </c>
      <c r="OOH1" s="4" t="s">
        <v>15537</v>
      </c>
      <c r="OOI1" s="4" t="s">
        <v>15538</v>
      </c>
      <c r="OOJ1" s="4" t="s">
        <v>15539</v>
      </c>
      <c r="OOK1" s="4" t="s">
        <v>15540</v>
      </c>
      <c r="OOL1" s="4" t="s">
        <v>15541</v>
      </c>
      <c r="OOM1" s="4" t="s">
        <v>15542</v>
      </c>
      <c r="OON1" s="4" t="s">
        <v>15543</v>
      </c>
      <c r="OOO1" s="4" t="s">
        <v>15544</v>
      </c>
      <c r="OOP1" s="4" t="s">
        <v>15545</v>
      </c>
      <c r="OOQ1" s="4" t="s">
        <v>15546</v>
      </c>
      <c r="OOR1" s="4" t="s">
        <v>15547</v>
      </c>
      <c r="OOS1" s="4" t="s">
        <v>15548</v>
      </c>
      <c r="OOT1" s="4" t="s">
        <v>15549</v>
      </c>
      <c r="OOU1" s="4" t="s">
        <v>15550</v>
      </c>
      <c r="OOV1" s="4" t="s">
        <v>15551</v>
      </c>
      <c r="OOW1" s="4" t="s">
        <v>15552</v>
      </c>
      <c r="OOX1" s="4" t="s">
        <v>15553</v>
      </c>
      <c r="OOY1" s="4" t="s">
        <v>15554</v>
      </c>
      <c r="OOZ1" s="4" t="s">
        <v>15555</v>
      </c>
      <c r="OPA1" s="4" t="s">
        <v>15556</v>
      </c>
      <c r="OPB1" s="4" t="s">
        <v>15557</v>
      </c>
      <c r="OPC1" s="4" t="s">
        <v>15558</v>
      </c>
      <c r="OPD1" s="4" t="s">
        <v>15559</v>
      </c>
      <c r="OPE1" s="4" t="s">
        <v>15560</v>
      </c>
      <c r="OPF1" s="4" t="s">
        <v>15561</v>
      </c>
      <c r="OPG1" s="4" t="s">
        <v>15562</v>
      </c>
      <c r="OPH1" s="4" t="s">
        <v>15563</v>
      </c>
      <c r="OPI1" s="4" t="s">
        <v>15564</v>
      </c>
      <c r="OPJ1" s="4" t="s">
        <v>15565</v>
      </c>
      <c r="OPK1" s="4" t="s">
        <v>15566</v>
      </c>
      <c r="OPL1" s="4" t="s">
        <v>15567</v>
      </c>
      <c r="OPM1" s="4" t="s">
        <v>15568</v>
      </c>
      <c r="OPN1" s="4" t="s">
        <v>15569</v>
      </c>
      <c r="OPO1" s="4" t="s">
        <v>15570</v>
      </c>
      <c r="OPP1" s="4" t="s">
        <v>15571</v>
      </c>
      <c r="OPQ1" s="4" t="s">
        <v>15572</v>
      </c>
      <c r="OPR1" s="4" t="s">
        <v>15573</v>
      </c>
      <c r="OPS1" s="4" t="s">
        <v>15574</v>
      </c>
      <c r="OPT1" s="4" t="s">
        <v>15575</v>
      </c>
      <c r="OPU1" s="4" t="s">
        <v>15576</v>
      </c>
      <c r="OPV1" s="4" t="s">
        <v>15577</v>
      </c>
      <c r="OPW1" s="4" t="s">
        <v>15578</v>
      </c>
      <c r="OPX1" s="4" t="s">
        <v>15579</v>
      </c>
      <c r="OPY1" s="4" t="s">
        <v>15580</v>
      </c>
      <c r="OPZ1" s="4" t="s">
        <v>15581</v>
      </c>
      <c r="OQA1" s="4" t="s">
        <v>15582</v>
      </c>
      <c r="OQB1" s="4" t="s">
        <v>15583</v>
      </c>
      <c r="OQC1" s="4" t="s">
        <v>15584</v>
      </c>
      <c r="OQD1" s="4" t="s">
        <v>15585</v>
      </c>
      <c r="OQE1" s="4" t="s">
        <v>15586</v>
      </c>
      <c r="OQF1" s="4" t="s">
        <v>15587</v>
      </c>
      <c r="OQG1" s="4" t="s">
        <v>15588</v>
      </c>
      <c r="OQH1" s="4" t="s">
        <v>15589</v>
      </c>
      <c r="OQI1" s="4" t="s">
        <v>15590</v>
      </c>
      <c r="OQJ1" s="4" t="s">
        <v>15591</v>
      </c>
      <c r="OQK1" s="4" t="s">
        <v>15592</v>
      </c>
      <c r="OQL1" s="4" t="s">
        <v>15593</v>
      </c>
      <c r="OQM1" s="4" t="s">
        <v>15594</v>
      </c>
      <c r="OQN1" s="4" t="s">
        <v>15595</v>
      </c>
      <c r="OQO1" s="4" t="s">
        <v>15596</v>
      </c>
      <c r="OQP1" s="4" t="s">
        <v>15597</v>
      </c>
      <c r="OQQ1" s="4" t="s">
        <v>15598</v>
      </c>
      <c r="OQR1" s="4" t="s">
        <v>15599</v>
      </c>
      <c r="OQS1" s="4" t="s">
        <v>15600</v>
      </c>
      <c r="OQT1" s="4" t="s">
        <v>15601</v>
      </c>
      <c r="OQU1" s="4" t="s">
        <v>15602</v>
      </c>
      <c r="OQV1" s="4" t="s">
        <v>15603</v>
      </c>
      <c r="OQW1" s="4" t="s">
        <v>15604</v>
      </c>
      <c r="OQX1" s="4" t="s">
        <v>15605</v>
      </c>
      <c r="OQY1" s="4" t="s">
        <v>15606</v>
      </c>
      <c r="OQZ1" s="4" t="s">
        <v>15607</v>
      </c>
      <c r="ORA1" s="4" t="s">
        <v>15608</v>
      </c>
      <c r="ORB1" s="4" t="s">
        <v>15609</v>
      </c>
      <c r="ORC1" s="4" t="s">
        <v>15610</v>
      </c>
      <c r="ORD1" s="4" t="s">
        <v>15611</v>
      </c>
      <c r="ORE1" s="4" t="s">
        <v>15612</v>
      </c>
      <c r="ORF1" s="4" t="s">
        <v>15613</v>
      </c>
      <c r="ORG1" s="4" t="s">
        <v>15614</v>
      </c>
      <c r="ORH1" s="4" t="s">
        <v>15615</v>
      </c>
      <c r="ORI1" s="4" t="s">
        <v>15616</v>
      </c>
      <c r="ORJ1" s="4" t="s">
        <v>15617</v>
      </c>
      <c r="ORK1" s="4" t="s">
        <v>15618</v>
      </c>
      <c r="ORL1" s="4" t="s">
        <v>15619</v>
      </c>
      <c r="ORM1" s="4" t="s">
        <v>15620</v>
      </c>
      <c r="ORN1" s="4" t="s">
        <v>15621</v>
      </c>
      <c r="ORO1" s="4" t="s">
        <v>15622</v>
      </c>
      <c r="ORP1" s="4" t="s">
        <v>15623</v>
      </c>
      <c r="ORQ1" s="4" t="s">
        <v>15624</v>
      </c>
      <c r="ORR1" s="4" t="s">
        <v>15625</v>
      </c>
      <c r="ORS1" s="4" t="s">
        <v>15626</v>
      </c>
      <c r="ORT1" s="4" t="s">
        <v>15627</v>
      </c>
      <c r="ORU1" s="4" t="s">
        <v>15628</v>
      </c>
      <c r="ORV1" s="4" t="s">
        <v>15629</v>
      </c>
      <c r="ORW1" s="4" t="s">
        <v>15630</v>
      </c>
      <c r="ORX1" s="4" t="s">
        <v>15631</v>
      </c>
      <c r="ORY1" s="4" t="s">
        <v>15632</v>
      </c>
      <c r="ORZ1" s="4" t="s">
        <v>15633</v>
      </c>
      <c r="OSA1" s="4" t="s">
        <v>15634</v>
      </c>
      <c r="OSB1" s="4" t="s">
        <v>15635</v>
      </c>
      <c r="OSC1" s="4" t="s">
        <v>15636</v>
      </c>
      <c r="OSD1" s="4" t="s">
        <v>15637</v>
      </c>
      <c r="OSE1" s="4" t="s">
        <v>15638</v>
      </c>
      <c r="OSF1" s="4" t="s">
        <v>15639</v>
      </c>
      <c r="OSG1" s="4" t="s">
        <v>15640</v>
      </c>
      <c r="OSH1" s="4" t="s">
        <v>15641</v>
      </c>
      <c r="OSI1" s="4" t="s">
        <v>15642</v>
      </c>
      <c r="OSJ1" s="4" t="s">
        <v>15643</v>
      </c>
      <c r="OSK1" s="4" t="s">
        <v>15644</v>
      </c>
      <c r="OSL1" s="4" t="s">
        <v>15645</v>
      </c>
      <c r="OSM1" s="4" t="s">
        <v>15646</v>
      </c>
      <c r="OSN1" s="4" t="s">
        <v>15647</v>
      </c>
      <c r="OSO1" s="4" t="s">
        <v>15648</v>
      </c>
      <c r="OSP1" s="4" t="s">
        <v>15649</v>
      </c>
      <c r="OSQ1" s="4" t="s">
        <v>15650</v>
      </c>
      <c r="OSR1" s="4" t="s">
        <v>15651</v>
      </c>
      <c r="OSS1" s="4" t="s">
        <v>15652</v>
      </c>
      <c r="OST1" s="4" t="s">
        <v>15653</v>
      </c>
      <c r="OSU1" s="4" t="s">
        <v>15654</v>
      </c>
      <c r="OSV1" s="4" t="s">
        <v>15655</v>
      </c>
      <c r="OSW1" s="4" t="s">
        <v>15656</v>
      </c>
      <c r="OSX1" s="4" t="s">
        <v>15657</v>
      </c>
      <c r="OSY1" s="4" t="s">
        <v>15658</v>
      </c>
      <c r="OSZ1" s="4" t="s">
        <v>15659</v>
      </c>
      <c r="OTA1" s="4" t="s">
        <v>15660</v>
      </c>
      <c r="OTB1" s="4" t="s">
        <v>15661</v>
      </c>
      <c r="OTC1" s="4" t="s">
        <v>15662</v>
      </c>
      <c r="OTD1" s="4" t="s">
        <v>15663</v>
      </c>
      <c r="OTE1" s="4" t="s">
        <v>15664</v>
      </c>
      <c r="OTF1" s="4" t="s">
        <v>15665</v>
      </c>
      <c r="OTG1" s="4" t="s">
        <v>15666</v>
      </c>
      <c r="OTH1" s="4" t="s">
        <v>15667</v>
      </c>
      <c r="OTI1" s="4" t="s">
        <v>15668</v>
      </c>
      <c r="OTJ1" s="4" t="s">
        <v>15669</v>
      </c>
      <c r="OTK1" s="4" t="s">
        <v>15670</v>
      </c>
      <c r="OTL1" s="4" t="s">
        <v>15671</v>
      </c>
      <c r="OTM1" s="4" t="s">
        <v>15672</v>
      </c>
      <c r="OTN1" s="4" t="s">
        <v>15673</v>
      </c>
      <c r="OTO1" s="4" t="s">
        <v>15674</v>
      </c>
      <c r="OTP1" s="4" t="s">
        <v>15675</v>
      </c>
      <c r="OTQ1" s="4" t="s">
        <v>15676</v>
      </c>
      <c r="OTR1" s="4" t="s">
        <v>15677</v>
      </c>
      <c r="OTS1" s="4" t="s">
        <v>15678</v>
      </c>
      <c r="OTT1" s="4" t="s">
        <v>15679</v>
      </c>
      <c r="OTU1" s="4" t="s">
        <v>15680</v>
      </c>
      <c r="OTV1" s="4" t="s">
        <v>15681</v>
      </c>
      <c r="OTW1" s="4" t="s">
        <v>15682</v>
      </c>
      <c r="OTX1" s="4" t="s">
        <v>15683</v>
      </c>
      <c r="OTY1" s="4" t="s">
        <v>15684</v>
      </c>
      <c r="OTZ1" s="4" t="s">
        <v>15685</v>
      </c>
      <c r="OUA1" s="4" t="s">
        <v>15686</v>
      </c>
      <c r="OUB1" s="4" t="s">
        <v>15687</v>
      </c>
      <c r="OUC1" s="4" t="s">
        <v>15688</v>
      </c>
      <c r="OUD1" s="4" t="s">
        <v>15689</v>
      </c>
      <c r="OUE1" s="4" t="s">
        <v>15690</v>
      </c>
      <c r="OUF1" s="4" t="s">
        <v>15691</v>
      </c>
      <c r="OUG1" s="4" t="s">
        <v>15692</v>
      </c>
      <c r="OUH1" s="4" t="s">
        <v>15693</v>
      </c>
      <c r="OUI1" s="4" t="s">
        <v>15694</v>
      </c>
      <c r="OUJ1" s="4" t="s">
        <v>15695</v>
      </c>
      <c r="OUK1" s="4" t="s">
        <v>15696</v>
      </c>
      <c r="OUL1" s="4" t="s">
        <v>15697</v>
      </c>
      <c r="OUM1" s="4" t="s">
        <v>15698</v>
      </c>
      <c r="OUN1" s="4" t="s">
        <v>15699</v>
      </c>
      <c r="OUO1" s="4" t="s">
        <v>15700</v>
      </c>
      <c r="OUP1" s="4" t="s">
        <v>15701</v>
      </c>
      <c r="OUQ1" s="4" t="s">
        <v>15702</v>
      </c>
      <c r="OUR1" s="4" t="s">
        <v>15703</v>
      </c>
      <c r="OUS1" s="4" t="s">
        <v>15704</v>
      </c>
      <c r="OUT1" s="4" t="s">
        <v>15705</v>
      </c>
      <c r="OUU1" s="4" t="s">
        <v>15706</v>
      </c>
      <c r="OUV1" s="4" t="s">
        <v>15707</v>
      </c>
      <c r="OUW1" s="4" t="s">
        <v>15708</v>
      </c>
      <c r="OUX1" s="4" t="s">
        <v>15709</v>
      </c>
      <c r="OUY1" s="4" t="s">
        <v>15710</v>
      </c>
      <c r="OUZ1" s="4" t="s">
        <v>15711</v>
      </c>
      <c r="OVA1" s="4" t="s">
        <v>15712</v>
      </c>
      <c r="OVB1" s="4" t="s">
        <v>15713</v>
      </c>
      <c r="OVC1" s="4" t="s">
        <v>15714</v>
      </c>
      <c r="OVD1" s="4" t="s">
        <v>15715</v>
      </c>
      <c r="OVE1" s="4" t="s">
        <v>15716</v>
      </c>
      <c r="OVF1" s="4" t="s">
        <v>15717</v>
      </c>
      <c r="OVG1" s="4" t="s">
        <v>15718</v>
      </c>
      <c r="OVH1" s="4" t="s">
        <v>15719</v>
      </c>
      <c r="OVI1" s="4" t="s">
        <v>15720</v>
      </c>
      <c r="OVJ1" s="4" t="s">
        <v>15721</v>
      </c>
      <c r="OVK1" s="4" t="s">
        <v>15722</v>
      </c>
      <c r="OVL1" s="4" t="s">
        <v>15723</v>
      </c>
      <c r="OVM1" s="4" t="s">
        <v>15724</v>
      </c>
      <c r="OVN1" s="4" t="s">
        <v>15725</v>
      </c>
      <c r="OVO1" s="4" t="s">
        <v>15726</v>
      </c>
      <c r="OVP1" s="4" t="s">
        <v>15727</v>
      </c>
      <c r="OVQ1" s="4" t="s">
        <v>15728</v>
      </c>
      <c r="OVR1" s="4" t="s">
        <v>15729</v>
      </c>
      <c r="OVS1" s="4" t="s">
        <v>15730</v>
      </c>
      <c r="OVT1" s="4" t="s">
        <v>15731</v>
      </c>
      <c r="OVU1" s="4" t="s">
        <v>15732</v>
      </c>
      <c r="OVV1" s="4" t="s">
        <v>15733</v>
      </c>
      <c r="OVW1" s="4" t="s">
        <v>15734</v>
      </c>
      <c r="OVX1" s="4" t="s">
        <v>15735</v>
      </c>
      <c r="OVY1" s="4" t="s">
        <v>15736</v>
      </c>
      <c r="OVZ1" s="4" t="s">
        <v>15737</v>
      </c>
      <c r="OWA1" s="4" t="s">
        <v>15738</v>
      </c>
      <c r="OWB1" s="4" t="s">
        <v>15739</v>
      </c>
      <c r="OWC1" s="4" t="s">
        <v>15740</v>
      </c>
      <c r="OWD1" s="4" t="s">
        <v>15741</v>
      </c>
      <c r="OWE1" s="4" t="s">
        <v>15742</v>
      </c>
      <c r="OWF1" s="4" t="s">
        <v>15743</v>
      </c>
      <c r="OWG1" s="4" t="s">
        <v>15744</v>
      </c>
      <c r="OWH1" s="4" t="s">
        <v>15745</v>
      </c>
      <c r="OWI1" s="4" t="s">
        <v>15746</v>
      </c>
      <c r="OWJ1" s="4" t="s">
        <v>15747</v>
      </c>
      <c r="OWK1" s="4" t="s">
        <v>15748</v>
      </c>
      <c r="OWL1" s="4" t="s">
        <v>15749</v>
      </c>
      <c r="OWM1" s="4" t="s">
        <v>15750</v>
      </c>
      <c r="OWN1" s="4" t="s">
        <v>15751</v>
      </c>
      <c r="OWO1" s="4" t="s">
        <v>15752</v>
      </c>
      <c r="OWP1" s="4" t="s">
        <v>15753</v>
      </c>
      <c r="OWQ1" s="4" t="s">
        <v>15754</v>
      </c>
      <c r="OWR1" s="4" t="s">
        <v>15755</v>
      </c>
      <c r="OWS1" s="4" t="s">
        <v>15756</v>
      </c>
      <c r="OWT1" s="4" t="s">
        <v>15757</v>
      </c>
      <c r="OWU1" s="4" t="s">
        <v>15758</v>
      </c>
      <c r="OWV1" s="4" t="s">
        <v>15759</v>
      </c>
      <c r="OWW1" s="4" t="s">
        <v>15760</v>
      </c>
      <c r="OWX1" s="4" t="s">
        <v>15761</v>
      </c>
      <c r="OWY1" s="4" t="s">
        <v>15762</v>
      </c>
      <c r="OWZ1" s="4" t="s">
        <v>15763</v>
      </c>
      <c r="OXA1" s="4" t="s">
        <v>15764</v>
      </c>
      <c r="OXB1" s="4" t="s">
        <v>15765</v>
      </c>
      <c r="OXC1" s="4" t="s">
        <v>15766</v>
      </c>
      <c r="OXD1" s="4" t="s">
        <v>15767</v>
      </c>
      <c r="OXE1" s="4" t="s">
        <v>15768</v>
      </c>
      <c r="OXF1" s="4" t="s">
        <v>15769</v>
      </c>
      <c r="OXG1" s="4" t="s">
        <v>15770</v>
      </c>
      <c r="OXH1" s="4" t="s">
        <v>15771</v>
      </c>
      <c r="OXI1" s="4" t="s">
        <v>15772</v>
      </c>
      <c r="OXJ1" s="4" t="s">
        <v>15773</v>
      </c>
      <c r="OXK1" s="4" t="s">
        <v>15774</v>
      </c>
      <c r="OXL1" s="4" t="s">
        <v>15775</v>
      </c>
      <c r="OXM1" s="4" t="s">
        <v>15776</v>
      </c>
      <c r="OXN1" s="4" t="s">
        <v>15777</v>
      </c>
      <c r="OXO1" s="4" t="s">
        <v>15778</v>
      </c>
      <c r="OXP1" s="4" t="s">
        <v>15779</v>
      </c>
      <c r="OXQ1" s="4" t="s">
        <v>15780</v>
      </c>
      <c r="OXR1" s="4" t="s">
        <v>15781</v>
      </c>
      <c r="OXS1" s="4" t="s">
        <v>15782</v>
      </c>
      <c r="OXT1" s="4" t="s">
        <v>15783</v>
      </c>
      <c r="OXU1" s="4" t="s">
        <v>15784</v>
      </c>
      <c r="OXV1" s="4" t="s">
        <v>15785</v>
      </c>
      <c r="OXW1" s="4" t="s">
        <v>15786</v>
      </c>
      <c r="OXX1" s="4" t="s">
        <v>15787</v>
      </c>
      <c r="OXY1" s="4" t="s">
        <v>15788</v>
      </c>
      <c r="OXZ1" s="4" t="s">
        <v>15789</v>
      </c>
      <c r="OYA1" s="4" t="s">
        <v>15790</v>
      </c>
      <c r="OYB1" s="4" t="s">
        <v>15791</v>
      </c>
      <c r="OYC1" s="4" t="s">
        <v>15792</v>
      </c>
      <c r="OYD1" s="4" t="s">
        <v>15793</v>
      </c>
      <c r="OYE1" s="4" t="s">
        <v>15794</v>
      </c>
      <c r="OYF1" s="4" t="s">
        <v>15795</v>
      </c>
      <c r="OYG1" s="4" t="s">
        <v>15796</v>
      </c>
      <c r="OYH1" s="4" t="s">
        <v>15797</v>
      </c>
      <c r="OYI1" s="4" t="s">
        <v>15798</v>
      </c>
      <c r="OYJ1" s="4" t="s">
        <v>15799</v>
      </c>
      <c r="OYK1" s="4" t="s">
        <v>15800</v>
      </c>
      <c r="OYL1" s="4" t="s">
        <v>15801</v>
      </c>
      <c r="OYM1" s="4" t="s">
        <v>15802</v>
      </c>
      <c r="OYN1" s="4" t="s">
        <v>15803</v>
      </c>
      <c r="OYO1" s="4" t="s">
        <v>15804</v>
      </c>
      <c r="OYP1" s="4" t="s">
        <v>15805</v>
      </c>
      <c r="OYQ1" s="4" t="s">
        <v>15806</v>
      </c>
      <c r="OYR1" s="4" t="s">
        <v>15807</v>
      </c>
      <c r="OYS1" s="4" t="s">
        <v>15808</v>
      </c>
      <c r="OYT1" s="4" t="s">
        <v>15809</v>
      </c>
      <c r="OYU1" s="4" t="s">
        <v>15810</v>
      </c>
      <c r="OYV1" s="4" t="s">
        <v>15811</v>
      </c>
      <c r="OYW1" s="4" t="s">
        <v>15812</v>
      </c>
      <c r="OYX1" s="4" t="s">
        <v>15813</v>
      </c>
      <c r="OYY1" s="4" t="s">
        <v>15814</v>
      </c>
      <c r="OYZ1" s="4" t="s">
        <v>15815</v>
      </c>
      <c r="OZA1" s="4" t="s">
        <v>15816</v>
      </c>
      <c r="OZB1" s="4" t="s">
        <v>15817</v>
      </c>
      <c r="OZC1" s="4" t="s">
        <v>15818</v>
      </c>
      <c r="OZD1" s="4" t="s">
        <v>15819</v>
      </c>
      <c r="OZE1" s="4" t="s">
        <v>15820</v>
      </c>
      <c r="OZF1" s="4" t="s">
        <v>15821</v>
      </c>
      <c r="OZG1" s="4" t="s">
        <v>15822</v>
      </c>
      <c r="OZH1" s="4" t="s">
        <v>15823</v>
      </c>
      <c r="OZI1" s="4" t="s">
        <v>15824</v>
      </c>
      <c r="OZJ1" s="4" t="s">
        <v>15825</v>
      </c>
      <c r="OZK1" s="4" t="s">
        <v>15826</v>
      </c>
      <c r="OZL1" s="4" t="s">
        <v>15827</v>
      </c>
      <c r="OZM1" s="4" t="s">
        <v>15828</v>
      </c>
      <c r="OZN1" s="4" t="s">
        <v>15829</v>
      </c>
      <c r="OZO1" s="4" t="s">
        <v>15830</v>
      </c>
      <c r="OZP1" s="4" t="s">
        <v>15831</v>
      </c>
      <c r="OZQ1" s="4" t="s">
        <v>15832</v>
      </c>
      <c r="OZR1" s="4" t="s">
        <v>15833</v>
      </c>
      <c r="OZS1" s="4" t="s">
        <v>15834</v>
      </c>
      <c r="OZT1" s="4" t="s">
        <v>15835</v>
      </c>
      <c r="OZU1" s="4" t="s">
        <v>15836</v>
      </c>
      <c r="OZV1" s="4" t="s">
        <v>15837</v>
      </c>
      <c r="OZW1" s="4" t="s">
        <v>15838</v>
      </c>
      <c r="OZX1" s="4" t="s">
        <v>15839</v>
      </c>
      <c r="OZY1" s="4" t="s">
        <v>15840</v>
      </c>
      <c r="OZZ1" s="4" t="s">
        <v>15841</v>
      </c>
      <c r="PAA1" s="4" t="s">
        <v>15842</v>
      </c>
      <c r="PAB1" s="4" t="s">
        <v>15843</v>
      </c>
      <c r="PAC1" s="4" t="s">
        <v>15844</v>
      </c>
      <c r="PAD1" s="4" t="s">
        <v>15845</v>
      </c>
      <c r="PAE1" s="4" t="s">
        <v>15846</v>
      </c>
      <c r="PAF1" s="4" t="s">
        <v>15847</v>
      </c>
      <c r="PAG1" s="4" t="s">
        <v>15848</v>
      </c>
      <c r="PAH1" s="4" t="s">
        <v>15849</v>
      </c>
      <c r="PAI1" s="4" t="s">
        <v>15850</v>
      </c>
      <c r="PAJ1" s="4" t="s">
        <v>15851</v>
      </c>
      <c r="PAK1" s="4" t="s">
        <v>15852</v>
      </c>
      <c r="PAL1" s="4" t="s">
        <v>15853</v>
      </c>
      <c r="PAM1" s="4" t="s">
        <v>15854</v>
      </c>
      <c r="PAN1" s="4" t="s">
        <v>15855</v>
      </c>
      <c r="PAO1" s="4" t="s">
        <v>15856</v>
      </c>
      <c r="PAP1" s="4" t="s">
        <v>15857</v>
      </c>
      <c r="PAQ1" s="4" t="s">
        <v>15858</v>
      </c>
      <c r="PAR1" s="4" t="s">
        <v>15859</v>
      </c>
      <c r="PAS1" s="4" t="s">
        <v>15860</v>
      </c>
      <c r="PAT1" s="4" t="s">
        <v>15861</v>
      </c>
      <c r="PAU1" s="4" t="s">
        <v>15862</v>
      </c>
      <c r="PAV1" s="4" t="s">
        <v>15863</v>
      </c>
      <c r="PAW1" s="4" t="s">
        <v>15864</v>
      </c>
      <c r="PAX1" s="4" t="s">
        <v>15865</v>
      </c>
      <c r="PAY1" s="4" t="s">
        <v>15866</v>
      </c>
      <c r="PAZ1" s="4" t="s">
        <v>15867</v>
      </c>
      <c r="PBA1" s="4" t="s">
        <v>15868</v>
      </c>
      <c r="PBB1" s="4" t="s">
        <v>15869</v>
      </c>
      <c r="PBC1" s="4" t="s">
        <v>15870</v>
      </c>
      <c r="PBD1" s="4" t="s">
        <v>15871</v>
      </c>
      <c r="PBE1" s="4" t="s">
        <v>15872</v>
      </c>
      <c r="PBF1" s="4" t="s">
        <v>15873</v>
      </c>
      <c r="PBG1" s="4" t="s">
        <v>15874</v>
      </c>
      <c r="PBH1" s="4" t="s">
        <v>15875</v>
      </c>
      <c r="PBI1" s="4" t="s">
        <v>15876</v>
      </c>
      <c r="PBJ1" s="4" t="s">
        <v>15877</v>
      </c>
      <c r="PBK1" s="4" t="s">
        <v>15878</v>
      </c>
      <c r="PBL1" s="4" t="s">
        <v>15879</v>
      </c>
      <c r="PBM1" s="4" t="s">
        <v>15880</v>
      </c>
      <c r="PBN1" s="4" t="s">
        <v>15881</v>
      </c>
      <c r="PBO1" s="4" t="s">
        <v>15882</v>
      </c>
      <c r="PBP1" s="4" t="s">
        <v>15883</v>
      </c>
      <c r="PBQ1" s="4" t="s">
        <v>15884</v>
      </c>
      <c r="PBR1" s="4" t="s">
        <v>15885</v>
      </c>
      <c r="PBS1" s="4" t="s">
        <v>15886</v>
      </c>
      <c r="PBT1" s="4" t="s">
        <v>15887</v>
      </c>
      <c r="PBU1" s="4" t="s">
        <v>15888</v>
      </c>
      <c r="PBV1" s="4" t="s">
        <v>15889</v>
      </c>
      <c r="PBW1" s="4" t="s">
        <v>15890</v>
      </c>
      <c r="PBX1" s="4" t="s">
        <v>15891</v>
      </c>
      <c r="PBY1" s="4" t="s">
        <v>15892</v>
      </c>
      <c r="PBZ1" s="4" t="s">
        <v>15893</v>
      </c>
      <c r="PCA1" s="4" t="s">
        <v>15894</v>
      </c>
      <c r="PCB1" s="4" t="s">
        <v>15895</v>
      </c>
      <c r="PCC1" s="4" t="s">
        <v>15896</v>
      </c>
      <c r="PCD1" s="4" t="s">
        <v>15897</v>
      </c>
      <c r="PCE1" s="4" t="s">
        <v>15898</v>
      </c>
      <c r="PCF1" s="4" t="s">
        <v>15899</v>
      </c>
      <c r="PCG1" s="4" t="s">
        <v>15900</v>
      </c>
      <c r="PCH1" s="4" t="s">
        <v>15901</v>
      </c>
      <c r="PCI1" s="4" t="s">
        <v>15902</v>
      </c>
      <c r="PCJ1" s="4" t="s">
        <v>15903</v>
      </c>
      <c r="PCK1" s="4" t="s">
        <v>15904</v>
      </c>
      <c r="PCL1" s="4" t="s">
        <v>15905</v>
      </c>
      <c r="PCM1" s="4" t="s">
        <v>15906</v>
      </c>
      <c r="PCN1" s="4" t="s">
        <v>15907</v>
      </c>
      <c r="PCO1" s="4" t="s">
        <v>15908</v>
      </c>
      <c r="PCP1" s="4" t="s">
        <v>15909</v>
      </c>
      <c r="PCQ1" s="4" t="s">
        <v>15910</v>
      </c>
      <c r="PCR1" s="4" t="s">
        <v>15911</v>
      </c>
      <c r="PCS1" s="4" t="s">
        <v>15912</v>
      </c>
      <c r="PCT1" s="4" t="s">
        <v>15913</v>
      </c>
      <c r="PCU1" s="4" t="s">
        <v>15914</v>
      </c>
      <c r="PCV1" s="4" t="s">
        <v>15915</v>
      </c>
      <c r="PCW1" s="4" t="s">
        <v>15916</v>
      </c>
      <c r="PCX1" s="4" t="s">
        <v>15917</v>
      </c>
      <c r="PCY1" s="4" t="s">
        <v>15918</v>
      </c>
      <c r="PCZ1" s="4" t="s">
        <v>15919</v>
      </c>
      <c r="PDA1" s="4" t="s">
        <v>15920</v>
      </c>
      <c r="PDB1" s="4" t="s">
        <v>15921</v>
      </c>
      <c r="PDC1" s="4" t="s">
        <v>15922</v>
      </c>
      <c r="PDD1" s="4" t="s">
        <v>15923</v>
      </c>
      <c r="PDE1" s="4" t="s">
        <v>15924</v>
      </c>
      <c r="PDF1" s="4" t="s">
        <v>15925</v>
      </c>
      <c r="PDG1" s="4" t="s">
        <v>15926</v>
      </c>
      <c r="PDH1" s="4" t="s">
        <v>15927</v>
      </c>
      <c r="PDI1" s="4" t="s">
        <v>15928</v>
      </c>
      <c r="PDJ1" s="4" t="s">
        <v>15929</v>
      </c>
      <c r="PDK1" s="4" t="s">
        <v>15930</v>
      </c>
      <c r="PDL1" s="4" t="s">
        <v>15931</v>
      </c>
      <c r="PDM1" s="4" t="s">
        <v>15932</v>
      </c>
      <c r="PDN1" s="4" t="s">
        <v>15933</v>
      </c>
      <c r="PDO1" s="4" t="s">
        <v>15934</v>
      </c>
      <c r="PDP1" s="4" t="s">
        <v>15935</v>
      </c>
      <c r="PDQ1" s="4" t="s">
        <v>15936</v>
      </c>
      <c r="PDR1" s="4" t="s">
        <v>15937</v>
      </c>
      <c r="PDS1" s="4" t="s">
        <v>15938</v>
      </c>
      <c r="PDT1" s="4" t="s">
        <v>15939</v>
      </c>
      <c r="PDU1" s="4" t="s">
        <v>15940</v>
      </c>
      <c r="PDV1" s="4" t="s">
        <v>15941</v>
      </c>
      <c r="PDW1" s="4" t="s">
        <v>15942</v>
      </c>
      <c r="PDX1" s="4" t="s">
        <v>15943</v>
      </c>
      <c r="PDY1" s="4" t="s">
        <v>15944</v>
      </c>
      <c r="PDZ1" s="4" t="s">
        <v>15945</v>
      </c>
      <c r="PEA1" s="4" t="s">
        <v>15946</v>
      </c>
      <c r="PEB1" s="4" t="s">
        <v>15947</v>
      </c>
      <c r="PEC1" s="4" t="s">
        <v>15948</v>
      </c>
      <c r="PED1" s="4" t="s">
        <v>15949</v>
      </c>
      <c r="PEE1" s="4" t="s">
        <v>15950</v>
      </c>
      <c r="PEF1" s="4" t="s">
        <v>15951</v>
      </c>
      <c r="PEG1" s="4" t="s">
        <v>15952</v>
      </c>
      <c r="PEH1" s="4" t="s">
        <v>15953</v>
      </c>
      <c r="PEI1" s="4" t="s">
        <v>15954</v>
      </c>
      <c r="PEJ1" s="4" t="s">
        <v>15955</v>
      </c>
      <c r="PEK1" s="4" t="s">
        <v>15956</v>
      </c>
      <c r="PEL1" s="4" t="s">
        <v>15957</v>
      </c>
      <c r="PEM1" s="4" t="s">
        <v>15958</v>
      </c>
      <c r="PEN1" s="4" t="s">
        <v>15959</v>
      </c>
      <c r="PEO1" s="4" t="s">
        <v>15960</v>
      </c>
      <c r="PEP1" s="4" t="s">
        <v>15961</v>
      </c>
      <c r="PEQ1" s="4" t="s">
        <v>15962</v>
      </c>
      <c r="PER1" s="4" t="s">
        <v>15963</v>
      </c>
      <c r="PES1" s="4" t="s">
        <v>15964</v>
      </c>
      <c r="PET1" s="4" t="s">
        <v>15965</v>
      </c>
      <c r="PEU1" s="4" t="s">
        <v>15966</v>
      </c>
      <c r="PEV1" s="4" t="s">
        <v>15967</v>
      </c>
      <c r="PEW1" s="4" t="s">
        <v>15968</v>
      </c>
      <c r="PEX1" s="4" t="s">
        <v>15969</v>
      </c>
      <c r="PEY1" s="4" t="s">
        <v>15970</v>
      </c>
      <c r="PEZ1" s="4" t="s">
        <v>15971</v>
      </c>
      <c r="PFA1" s="4" t="s">
        <v>15972</v>
      </c>
      <c r="PFB1" s="4" t="s">
        <v>15973</v>
      </c>
      <c r="PFC1" s="4" t="s">
        <v>15974</v>
      </c>
      <c r="PFD1" s="4" t="s">
        <v>15975</v>
      </c>
      <c r="PFE1" s="4" t="s">
        <v>15976</v>
      </c>
      <c r="PFF1" s="4" t="s">
        <v>15977</v>
      </c>
      <c r="PFG1" s="4" t="s">
        <v>15978</v>
      </c>
      <c r="PFH1" s="4" t="s">
        <v>15979</v>
      </c>
      <c r="PFI1" s="4" t="s">
        <v>15980</v>
      </c>
      <c r="PFJ1" s="4" t="s">
        <v>15981</v>
      </c>
      <c r="PFK1" s="4" t="s">
        <v>15982</v>
      </c>
      <c r="PFL1" s="4" t="s">
        <v>15983</v>
      </c>
      <c r="PFM1" s="4" t="s">
        <v>15984</v>
      </c>
      <c r="PFN1" s="4" t="s">
        <v>15985</v>
      </c>
      <c r="PFO1" s="4" t="s">
        <v>15986</v>
      </c>
      <c r="PFP1" s="4" t="s">
        <v>15987</v>
      </c>
      <c r="PFQ1" s="4" t="s">
        <v>15988</v>
      </c>
      <c r="PFR1" s="4" t="s">
        <v>15989</v>
      </c>
      <c r="PFS1" s="4" t="s">
        <v>15990</v>
      </c>
      <c r="PFT1" s="4" t="s">
        <v>15991</v>
      </c>
      <c r="PFU1" s="4" t="s">
        <v>15992</v>
      </c>
      <c r="PFV1" s="4" t="s">
        <v>15993</v>
      </c>
      <c r="PFW1" s="4" t="s">
        <v>15994</v>
      </c>
      <c r="PFX1" s="4" t="s">
        <v>15995</v>
      </c>
      <c r="PFY1" s="4" t="s">
        <v>15996</v>
      </c>
      <c r="PFZ1" s="4" t="s">
        <v>15997</v>
      </c>
      <c r="PGA1" s="4" t="s">
        <v>15998</v>
      </c>
      <c r="PGB1" s="4" t="s">
        <v>15999</v>
      </c>
      <c r="PGC1" s="4" t="s">
        <v>16000</v>
      </c>
      <c r="PGD1" s="4" t="s">
        <v>16001</v>
      </c>
      <c r="PGE1" s="4" t="s">
        <v>16002</v>
      </c>
      <c r="PGF1" s="4" t="s">
        <v>16003</v>
      </c>
      <c r="PGG1" s="4" t="s">
        <v>16004</v>
      </c>
      <c r="PGH1" s="4" t="s">
        <v>16005</v>
      </c>
      <c r="PGI1" s="4" t="s">
        <v>16006</v>
      </c>
      <c r="PGJ1" s="4" t="s">
        <v>16007</v>
      </c>
      <c r="PGK1" s="4" t="s">
        <v>16008</v>
      </c>
      <c r="PGL1" s="4" t="s">
        <v>16009</v>
      </c>
      <c r="PGM1" s="4" t="s">
        <v>16010</v>
      </c>
      <c r="PGN1" s="4" t="s">
        <v>16011</v>
      </c>
      <c r="PGO1" s="4" t="s">
        <v>16012</v>
      </c>
      <c r="PGP1" s="4" t="s">
        <v>16013</v>
      </c>
      <c r="PGQ1" s="4" t="s">
        <v>16014</v>
      </c>
      <c r="PGR1" s="4" t="s">
        <v>16015</v>
      </c>
      <c r="PGS1" s="4" t="s">
        <v>16016</v>
      </c>
      <c r="PGT1" s="4" t="s">
        <v>16017</v>
      </c>
      <c r="PGU1" s="4" t="s">
        <v>16018</v>
      </c>
      <c r="PGV1" s="4" t="s">
        <v>16019</v>
      </c>
      <c r="PGW1" s="4" t="s">
        <v>16020</v>
      </c>
      <c r="PGX1" s="4" t="s">
        <v>16021</v>
      </c>
      <c r="PGY1" s="4" t="s">
        <v>16022</v>
      </c>
      <c r="PGZ1" s="4" t="s">
        <v>16023</v>
      </c>
      <c r="PHA1" s="4" t="s">
        <v>16024</v>
      </c>
      <c r="PHB1" s="4" t="s">
        <v>16025</v>
      </c>
      <c r="PHC1" s="4" t="s">
        <v>16026</v>
      </c>
      <c r="PHD1" s="4" t="s">
        <v>16027</v>
      </c>
      <c r="PHE1" s="4" t="s">
        <v>16028</v>
      </c>
      <c r="PHF1" s="4" t="s">
        <v>16029</v>
      </c>
      <c r="PHG1" s="4" t="s">
        <v>16030</v>
      </c>
      <c r="PHH1" s="4" t="s">
        <v>16031</v>
      </c>
      <c r="PHI1" s="4" t="s">
        <v>16032</v>
      </c>
      <c r="PHJ1" s="4" t="s">
        <v>16033</v>
      </c>
      <c r="PHK1" s="4" t="s">
        <v>16034</v>
      </c>
      <c r="PHL1" s="4" t="s">
        <v>16035</v>
      </c>
      <c r="PHM1" s="4" t="s">
        <v>16036</v>
      </c>
      <c r="PHN1" s="4" t="s">
        <v>16037</v>
      </c>
      <c r="PHO1" s="4" t="s">
        <v>16038</v>
      </c>
      <c r="PHP1" s="4" t="s">
        <v>16039</v>
      </c>
      <c r="PHQ1" s="4" t="s">
        <v>16040</v>
      </c>
      <c r="PHR1" s="4" t="s">
        <v>16041</v>
      </c>
      <c r="PHS1" s="4" t="s">
        <v>16042</v>
      </c>
      <c r="PHT1" s="4" t="s">
        <v>16043</v>
      </c>
      <c r="PHU1" s="4" t="s">
        <v>16044</v>
      </c>
      <c r="PHV1" s="4" t="s">
        <v>16045</v>
      </c>
      <c r="PHW1" s="4" t="s">
        <v>16046</v>
      </c>
      <c r="PHX1" s="4" t="s">
        <v>16047</v>
      </c>
      <c r="PHY1" s="4" t="s">
        <v>16048</v>
      </c>
      <c r="PHZ1" s="4" t="s">
        <v>16049</v>
      </c>
      <c r="PIA1" s="4" t="s">
        <v>16050</v>
      </c>
      <c r="PIB1" s="4" t="s">
        <v>16051</v>
      </c>
      <c r="PIC1" s="4" t="s">
        <v>16052</v>
      </c>
      <c r="PID1" s="4" t="s">
        <v>16053</v>
      </c>
      <c r="PIE1" s="4" t="s">
        <v>16054</v>
      </c>
      <c r="PIF1" s="4" t="s">
        <v>16055</v>
      </c>
      <c r="PIG1" s="4" t="s">
        <v>16056</v>
      </c>
      <c r="PIH1" s="4" t="s">
        <v>16057</v>
      </c>
      <c r="PII1" s="4" t="s">
        <v>16058</v>
      </c>
      <c r="PIJ1" s="4" t="s">
        <v>16059</v>
      </c>
      <c r="PIK1" s="4" t="s">
        <v>16060</v>
      </c>
      <c r="PIL1" s="4" t="s">
        <v>16061</v>
      </c>
      <c r="PIM1" s="4" t="s">
        <v>16062</v>
      </c>
      <c r="PIN1" s="4" t="s">
        <v>16063</v>
      </c>
      <c r="PIO1" s="4" t="s">
        <v>16064</v>
      </c>
      <c r="PIP1" s="4" t="s">
        <v>16065</v>
      </c>
      <c r="PIQ1" s="4" t="s">
        <v>16066</v>
      </c>
      <c r="PIR1" s="4" t="s">
        <v>16067</v>
      </c>
      <c r="PIS1" s="4" t="s">
        <v>16068</v>
      </c>
      <c r="PIT1" s="4" t="s">
        <v>16069</v>
      </c>
      <c r="PIU1" s="4" t="s">
        <v>16070</v>
      </c>
      <c r="PIV1" s="4" t="s">
        <v>16071</v>
      </c>
      <c r="PIW1" s="4" t="s">
        <v>16072</v>
      </c>
      <c r="PIX1" s="4" t="s">
        <v>16073</v>
      </c>
      <c r="PIY1" s="4" t="s">
        <v>16074</v>
      </c>
      <c r="PIZ1" s="4" t="s">
        <v>16075</v>
      </c>
      <c r="PJA1" s="4" t="s">
        <v>16076</v>
      </c>
      <c r="PJB1" s="4" t="s">
        <v>16077</v>
      </c>
      <c r="PJC1" s="4" t="s">
        <v>16078</v>
      </c>
      <c r="PJD1" s="4" t="s">
        <v>16079</v>
      </c>
      <c r="PJE1" s="4" t="s">
        <v>16080</v>
      </c>
      <c r="PJF1" s="4" t="s">
        <v>16081</v>
      </c>
      <c r="PJG1" s="4" t="s">
        <v>16082</v>
      </c>
      <c r="PJH1" s="4" t="s">
        <v>16083</v>
      </c>
      <c r="PJI1" s="4" t="s">
        <v>16084</v>
      </c>
      <c r="PJJ1" s="4" t="s">
        <v>16085</v>
      </c>
      <c r="PJK1" s="4" t="s">
        <v>16086</v>
      </c>
      <c r="PJL1" s="4" t="s">
        <v>16087</v>
      </c>
      <c r="PJM1" s="4" t="s">
        <v>16088</v>
      </c>
      <c r="PJN1" s="4" t="s">
        <v>16089</v>
      </c>
      <c r="PJO1" s="4" t="s">
        <v>16090</v>
      </c>
      <c r="PJP1" s="4" t="s">
        <v>16091</v>
      </c>
      <c r="PJQ1" s="4" t="s">
        <v>16092</v>
      </c>
      <c r="PJR1" s="4" t="s">
        <v>16093</v>
      </c>
      <c r="PJS1" s="4" t="s">
        <v>16094</v>
      </c>
      <c r="PJT1" s="4" t="s">
        <v>16095</v>
      </c>
      <c r="PJU1" s="4" t="s">
        <v>16096</v>
      </c>
      <c r="PJV1" s="4" t="s">
        <v>16097</v>
      </c>
      <c r="PJW1" s="4" t="s">
        <v>16098</v>
      </c>
      <c r="PJX1" s="4" t="s">
        <v>16099</v>
      </c>
      <c r="PJY1" s="4" t="s">
        <v>16100</v>
      </c>
      <c r="PJZ1" s="4" t="s">
        <v>16101</v>
      </c>
      <c r="PKA1" s="4" t="s">
        <v>16102</v>
      </c>
      <c r="PKB1" s="4" t="s">
        <v>16103</v>
      </c>
      <c r="PKC1" s="4" t="s">
        <v>16104</v>
      </c>
      <c r="PKD1" s="4" t="s">
        <v>16105</v>
      </c>
      <c r="PKE1" s="4" t="s">
        <v>16106</v>
      </c>
      <c r="PKF1" s="4" t="s">
        <v>16107</v>
      </c>
      <c r="PKG1" s="4" t="s">
        <v>16108</v>
      </c>
      <c r="PKH1" s="4" t="s">
        <v>16109</v>
      </c>
      <c r="PKI1" s="4" t="s">
        <v>16110</v>
      </c>
      <c r="PKJ1" s="4" t="s">
        <v>16111</v>
      </c>
      <c r="PKK1" s="4" t="s">
        <v>16112</v>
      </c>
      <c r="PKL1" s="4" t="s">
        <v>16113</v>
      </c>
      <c r="PKM1" s="4" t="s">
        <v>16114</v>
      </c>
      <c r="PKN1" s="4" t="s">
        <v>16115</v>
      </c>
      <c r="PKO1" s="4" t="s">
        <v>16116</v>
      </c>
      <c r="PKP1" s="4" t="s">
        <v>16117</v>
      </c>
      <c r="PKQ1" s="4" t="s">
        <v>16118</v>
      </c>
      <c r="PKR1" s="4" t="s">
        <v>16119</v>
      </c>
      <c r="PKS1" s="4" t="s">
        <v>16120</v>
      </c>
      <c r="PKT1" s="4" t="s">
        <v>16121</v>
      </c>
      <c r="PKU1" s="4" t="s">
        <v>16122</v>
      </c>
      <c r="PKV1" s="4" t="s">
        <v>16123</v>
      </c>
      <c r="PKW1" s="4" t="s">
        <v>16124</v>
      </c>
      <c r="PKX1" s="4" t="s">
        <v>16125</v>
      </c>
      <c r="PKY1" s="4" t="s">
        <v>16126</v>
      </c>
      <c r="PKZ1" s="4" t="s">
        <v>16127</v>
      </c>
      <c r="PLA1" s="4" t="s">
        <v>16128</v>
      </c>
      <c r="PLB1" s="4" t="s">
        <v>16129</v>
      </c>
      <c r="PLC1" s="4" t="s">
        <v>16130</v>
      </c>
      <c r="PLD1" s="4" t="s">
        <v>16131</v>
      </c>
      <c r="PLE1" s="4" t="s">
        <v>16132</v>
      </c>
      <c r="PLF1" s="4" t="s">
        <v>16133</v>
      </c>
      <c r="PLG1" s="4" t="s">
        <v>16134</v>
      </c>
      <c r="PLH1" s="4" t="s">
        <v>16135</v>
      </c>
      <c r="PLI1" s="4" t="s">
        <v>16136</v>
      </c>
      <c r="PLJ1" s="4" t="s">
        <v>16137</v>
      </c>
      <c r="PLK1" s="4" t="s">
        <v>16138</v>
      </c>
      <c r="PLL1" s="4" t="s">
        <v>16139</v>
      </c>
      <c r="PLM1" s="4" t="s">
        <v>16140</v>
      </c>
      <c r="PLN1" s="4" t="s">
        <v>16141</v>
      </c>
      <c r="PLO1" s="4" t="s">
        <v>16142</v>
      </c>
      <c r="PLP1" s="4" t="s">
        <v>16143</v>
      </c>
      <c r="PLQ1" s="4" t="s">
        <v>16144</v>
      </c>
      <c r="PLR1" s="4" t="s">
        <v>16145</v>
      </c>
      <c r="PLS1" s="4" t="s">
        <v>16146</v>
      </c>
      <c r="PLT1" s="4" t="s">
        <v>16147</v>
      </c>
      <c r="PLU1" s="4" t="s">
        <v>16148</v>
      </c>
      <c r="PLV1" s="4" t="s">
        <v>16149</v>
      </c>
      <c r="PLW1" s="4" t="s">
        <v>16150</v>
      </c>
      <c r="PLX1" s="4" t="s">
        <v>16151</v>
      </c>
      <c r="PLY1" s="4" t="s">
        <v>16152</v>
      </c>
      <c r="PLZ1" s="4" t="s">
        <v>16153</v>
      </c>
      <c r="PMA1" s="4" t="s">
        <v>16154</v>
      </c>
      <c r="PMB1" s="4" t="s">
        <v>16155</v>
      </c>
      <c r="PMC1" s="4" t="s">
        <v>16156</v>
      </c>
      <c r="PMD1" s="4" t="s">
        <v>16157</v>
      </c>
      <c r="PME1" s="4" t="s">
        <v>16158</v>
      </c>
      <c r="PMF1" s="4" t="s">
        <v>16159</v>
      </c>
      <c r="PMG1" s="4" t="s">
        <v>16160</v>
      </c>
      <c r="PMH1" s="4" t="s">
        <v>16161</v>
      </c>
      <c r="PMI1" s="4" t="s">
        <v>16162</v>
      </c>
      <c r="PMJ1" s="4" t="s">
        <v>16163</v>
      </c>
      <c r="PMK1" s="4" t="s">
        <v>16164</v>
      </c>
      <c r="PML1" s="4" t="s">
        <v>16165</v>
      </c>
      <c r="PMM1" s="4" t="s">
        <v>16166</v>
      </c>
      <c r="PMN1" s="4" t="s">
        <v>16167</v>
      </c>
      <c r="PMO1" s="4" t="s">
        <v>16168</v>
      </c>
      <c r="PMP1" s="4" t="s">
        <v>16169</v>
      </c>
      <c r="PMQ1" s="4" t="s">
        <v>16170</v>
      </c>
      <c r="PMR1" s="4" t="s">
        <v>16171</v>
      </c>
      <c r="PMS1" s="4" t="s">
        <v>16172</v>
      </c>
      <c r="PMT1" s="4" t="s">
        <v>16173</v>
      </c>
      <c r="PMU1" s="4" t="s">
        <v>16174</v>
      </c>
      <c r="PMV1" s="4" t="s">
        <v>16175</v>
      </c>
      <c r="PMW1" s="4" t="s">
        <v>16176</v>
      </c>
      <c r="PMX1" s="4" t="s">
        <v>16177</v>
      </c>
      <c r="PMY1" s="4" t="s">
        <v>16178</v>
      </c>
      <c r="PMZ1" s="4" t="s">
        <v>16179</v>
      </c>
      <c r="PNA1" s="4" t="s">
        <v>16180</v>
      </c>
      <c r="PNB1" s="4" t="s">
        <v>16181</v>
      </c>
      <c r="PNC1" s="4" t="s">
        <v>16182</v>
      </c>
      <c r="PND1" s="4" t="s">
        <v>16183</v>
      </c>
      <c r="PNE1" s="4" t="s">
        <v>16184</v>
      </c>
      <c r="PNF1" s="4" t="s">
        <v>16185</v>
      </c>
      <c r="PNG1" s="4" t="s">
        <v>16186</v>
      </c>
      <c r="PNH1" s="4" t="s">
        <v>16187</v>
      </c>
      <c r="PNI1" s="4" t="s">
        <v>16188</v>
      </c>
      <c r="PNJ1" s="4" t="s">
        <v>16189</v>
      </c>
      <c r="PNK1" s="4" t="s">
        <v>16190</v>
      </c>
      <c r="PNL1" s="4" t="s">
        <v>16191</v>
      </c>
      <c r="PNM1" s="4" t="s">
        <v>16192</v>
      </c>
      <c r="PNN1" s="4" t="s">
        <v>16193</v>
      </c>
      <c r="PNO1" s="4" t="s">
        <v>16194</v>
      </c>
      <c r="PNP1" s="4" t="s">
        <v>16195</v>
      </c>
      <c r="PNQ1" s="4" t="s">
        <v>16196</v>
      </c>
      <c r="PNR1" s="4" t="s">
        <v>16197</v>
      </c>
      <c r="PNS1" s="4" t="s">
        <v>16198</v>
      </c>
      <c r="PNT1" s="4" t="s">
        <v>16199</v>
      </c>
      <c r="PNU1" s="4" t="s">
        <v>16200</v>
      </c>
      <c r="PNV1" s="4" t="s">
        <v>16201</v>
      </c>
      <c r="PNW1" s="4" t="s">
        <v>16202</v>
      </c>
      <c r="PNX1" s="4" t="s">
        <v>16203</v>
      </c>
      <c r="PNY1" s="4" t="s">
        <v>16204</v>
      </c>
      <c r="PNZ1" s="4" t="s">
        <v>16205</v>
      </c>
      <c r="POA1" s="4" t="s">
        <v>16206</v>
      </c>
      <c r="POB1" s="4" t="s">
        <v>16207</v>
      </c>
      <c r="POC1" s="4" t="s">
        <v>16208</v>
      </c>
      <c r="POD1" s="4" t="s">
        <v>16209</v>
      </c>
      <c r="POE1" s="4" t="s">
        <v>16210</v>
      </c>
      <c r="POF1" s="4" t="s">
        <v>16211</v>
      </c>
      <c r="POG1" s="4" t="s">
        <v>16212</v>
      </c>
      <c r="POH1" s="4" t="s">
        <v>16213</v>
      </c>
      <c r="POI1" s="4" t="s">
        <v>16214</v>
      </c>
      <c r="POJ1" s="4" t="s">
        <v>16215</v>
      </c>
      <c r="POK1" s="4" t="s">
        <v>16216</v>
      </c>
      <c r="POL1" s="4" t="s">
        <v>16217</v>
      </c>
      <c r="POM1" s="4" t="s">
        <v>16218</v>
      </c>
      <c r="PON1" s="4" t="s">
        <v>16219</v>
      </c>
      <c r="POO1" s="4" t="s">
        <v>16220</v>
      </c>
      <c r="POP1" s="4" t="s">
        <v>16221</v>
      </c>
      <c r="POQ1" s="4" t="s">
        <v>16222</v>
      </c>
      <c r="POR1" s="4" t="s">
        <v>16223</v>
      </c>
      <c r="POS1" s="4" t="s">
        <v>16224</v>
      </c>
      <c r="POT1" s="4" t="s">
        <v>16225</v>
      </c>
      <c r="POU1" s="4" t="s">
        <v>16226</v>
      </c>
      <c r="POV1" s="4" t="s">
        <v>16227</v>
      </c>
      <c r="POW1" s="4" t="s">
        <v>16228</v>
      </c>
      <c r="POX1" s="4" t="s">
        <v>16229</v>
      </c>
      <c r="POY1" s="4" t="s">
        <v>16230</v>
      </c>
      <c r="POZ1" s="4" t="s">
        <v>16231</v>
      </c>
      <c r="PPA1" s="4" t="s">
        <v>16232</v>
      </c>
      <c r="PPB1" s="4" t="s">
        <v>16233</v>
      </c>
      <c r="PPC1" s="4" t="s">
        <v>16234</v>
      </c>
      <c r="PPD1" s="4" t="s">
        <v>16235</v>
      </c>
      <c r="PPE1" s="4" t="s">
        <v>16236</v>
      </c>
      <c r="PPF1" s="4" t="s">
        <v>16237</v>
      </c>
      <c r="PPG1" s="4" t="s">
        <v>16238</v>
      </c>
      <c r="PPH1" s="4" t="s">
        <v>16239</v>
      </c>
      <c r="PPI1" s="4" t="s">
        <v>16240</v>
      </c>
      <c r="PPJ1" s="4" t="s">
        <v>16241</v>
      </c>
      <c r="PPK1" s="4" t="s">
        <v>16242</v>
      </c>
      <c r="PPL1" s="4" t="s">
        <v>16243</v>
      </c>
      <c r="PPM1" s="4" t="s">
        <v>16244</v>
      </c>
      <c r="PPN1" s="4" t="s">
        <v>16245</v>
      </c>
      <c r="PPO1" s="4" t="s">
        <v>16246</v>
      </c>
      <c r="PPP1" s="4" t="s">
        <v>16247</v>
      </c>
      <c r="PPQ1" s="4" t="s">
        <v>16248</v>
      </c>
      <c r="PPR1" s="4" t="s">
        <v>16249</v>
      </c>
      <c r="PPS1" s="4" t="s">
        <v>16250</v>
      </c>
      <c r="PPT1" s="4" t="s">
        <v>16251</v>
      </c>
      <c r="PPU1" s="4" t="s">
        <v>16252</v>
      </c>
      <c r="PPV1" s="4" t="s">
        <v>16253</v>
      </c>
      <c r="PPW1" s="4" t="s">
        <v>16254</v>
      </c>
      <c r="PPX1" s="4" t="s">
        <v>16255</v>
      </c>
      <c r="PPY1" s="4" t="s">
        <v>16256</v>
      </c>
      <c r="PPZ1" s="4" t="s">
        <v>16257</v>
      </c>
      <c r="PQA1" s="4" t="s">
        <v>16258</v>
      </c>
      <c r="PQB1" s="4" t="s">
        <v>16259</v>
      </c>
      <c r="PQC1" s="4" t="s">
        <v>16260</v>
      </c>
      <c r="PQD1" s="4" t="s">
        <v>16261</v>
      </c>
      <c r="PQE1" s="4" t="s">
        <v>16262</v>
      </c>
      <c r="PQF1" s="4" t="s">
        <v>16263</v>
      </c>
      <c r="PQG1" s="4" t="s">
        <v>16264</v>
      </c>
      <c r="PQH1" s="4" t="s">
        <v>16265</v>
      </c>
      <c r="PQI1" s="4" t="s">
        <v>16266</v>
      </c>
      <c r="PQJ1" s="4" t="s">
        <v>16267</v>
      </c>
      <c r="PQK1" s="4" t="s">
        <v>16268</v>
      </c>
      <c r="PQL1" s="4" t="s">
        <v>16269</v>
      </c>
      <c r="PQM1" s="4" t="s">
        <v>16270</v>
      </c>
      <c r="PQN1" s="4" t="s">
        <v>16271</v>
      </c>
      <c r="PQO1" s="4" t="s">
        <v>16272</v>
      </c>
      <c r="PQP1" s="4" t="s">
        <v>16273</v>
      </c>
      <c r="PQQ1" s="4" t="s">
        <v>16274</v>
      </c>
      <c r="PQR1" s="4" t="s">
        <v>16275</v>
      </c>
      <c r="PQS1" s="4" t="s">
        <v>16276</v>
      </c>
      <c r="PQT1" s="4" t="s">
        <v>16277</v>
      </c>
      <c r="PQU1" s="4" t="s">
        <v>16278</v>
      </c>
      <c r="PQV1" s="4" t="s">
        <v>16279</v>
      </c>
      <c r="PQW1" s="4" t="s">
        <v>16280</v>
      </c>
      <c r="PQX1" s="4" t="s">
        <v>16281</v>
      </c>
      <c r="PQY1" s="4" t="s">
        <v>16282</v>
      </c>
      <c r="PQZ1" s="4" t="s">
        <v>16283</v>
      </c>
      <c r="PRA1" s="4" t="s">
        <v>16284</v>
      </c>
      <c r="PRB1" s="4" t="s">
        <v>16285</v>
      </c>
      <c r="PRC1" s="4" t="s">
        <v>16286</v>
      </c>
      <c r="PRD1" s="4" t="s">
        <v>16287</v>
      </c>
      <c r="PRE1" s="4" t="s">
        <v>16288</v>
      </c>
      <c r="PRF1" s="4" t="s">
        <v>16289</v>
      </c>
      <c r="PRG1" s="4" t="s">
        <v>16290</v>
      </c>
      <c r="PRH1" s="4" t="s">
        <v>16291</v>
      </c>
      <c r="PRI1" s="4" t="s">
        <v>16292</v>
      </c>
      <c r="PRJ1" s="4" t="s">
        <v>16293</v>
      </c>
      <c r="PRK1" s="4" t="s">
        <v>16294</v>
      </c>
      <c r="PRL1" s="4" t="s">
        <v>16295</v>
      </c>
      <c r="PRM1" s="4" t="s">
        <v>16296</v>
      </c>
      <c r="PRN1" s="4" t="s">
        <v>16297</v>
      </c>
      <c r="PRO1" s="4" t="s">
        <v>16298</v>
      </c>
      <c r="PRP1" s="4" t="s">
        <v>16299</v>
      </c>
      <c r="PRQ1" s="4" t="s">
        <v>16300</v>
      </c>
      <c r="PRR1" s="4" t="s">
        <v>16301</v>
      </c>
      <c r="PRS1" s="4" t="s">
        <v>16302</v>
      </c>
      <c r="PRT1" s="4" t="s">
        <v>16303</v>
      </c>
      <c r="PRU1" s="4" t="s">
        <v>16304</v>
      </c>
      <c r="PRV1" s="4" t="s">
        <v>16305</v>
      </c>
      <c r="PRW1" s="4" t="s">
        <v>16306</v>
      </c>
      <c r="PRX1" s="4" t="s">
        <v>16307</v>
      </c>
      <c r="PRY1" s="4" t="s">
        <v>16308</v>
      </c>
      <c r="PRZ1" s="4" t="s">
        <v>16309</v>
      </c>
      <c r="PSA1" s="4" t="s">
        <v>16310</v>
      </c>
      <c r="PSB1" s="4" t="s">
        <v>16311</v>
      </c>
      <c r="PSC1" s="4" t="s">
        <v>16312</v>
      </c>
      <c r="PSD1" s="4" t="s">
        <v>16313</v>
      </c>
      <c r="PSE1" s="4" t="s">
        <v>16314</v>
      </c>
      <c r="PSF1" s="4" t="s">
        <v>16315</v>
      </c>
      <c r="PSG1" s="4" t="s">
        <v>16316</v>
      </c>
      <c r="PSH1" s="4" t="s">
        <v>16317</v>
      </c>
      <c r="PSI1" s="4" t="s">
        <v>16318</v>
      </c>
      <c r="PSJ1" s="4" t="s">
        <v>16319</v>
      </c>
      <c r="PSK1" s="4" t="s">
        <v>16320</v>
      </c>
      <c r="PSL1" s="4" t="s">
        <v>16321</v>
      </c>
      <c r="PSM1" s="4" t="s">
        <v>16322</v>
      </c>
      <c r="PSN1" s="4" t="s">
        <v>16323</v>
      </c>
      <c r="PSO1" s="4" t="s">
        <v>16324</v>
      </c>
      <c r="PSP1" s="4" t="s">
        <v>16325</v>
      </c>
      <c r="PSQ1" s="4" t="s">
        <v>16326</v>
      </c>
      <c r="PSR1" s="4" t="s">
        <v>16327</v>
      </c>
      <c r="PSS1" s="4" t="s">
        <v>16328</v>
      </c>
      <c r="PST1" s="4" t="s">
        <v>16329</v>
      </c>
      <c r="PSU1" s="4" t="s">
        <v>16330</v>
      </c>
      <c r="PSV1" s="4" t="s">
        <v>16331</v>
      </c>
      <c r="PSW1" s="4" t="s">
        <v>16332</v>
      </c>
      <c r="PSX1" s="4" t="s">
        <v>16333</v>
      </c>
      <c r="PSY1" s="4" t="s">
        <v>16334</v>
      </c>
      <c r="PSZ1" s="4" t="s">
        <v>16335</v>
      </c>
      <c r="PTA1" s="4" t="s">
        <v>16336</v>
      </c>
      <c r="PTB1" s="4" t="s">
        <v>16337</v>
      </c>
      <c r="PTC1" s="4" t="s">
        <v>16338</v>
      </c>
      <c r="PTD1" s="4" t="s">
        <v>16339</v>
      </c>
      <c r="PTE1" s="4" t="s">
        <v>16340</v>
      </c>
      <c r="PTF1" s="4" t="s">
        <v>16341</v>
      </c>
      <c r="PTG1" s="4" t="s">
        <v>16342</v>
      </c>
      <c r="PTH1" s="4" t="s">
        <v>16343</v>
      </c>
      <c r="PTI1" s="4" t="s">
        <v>16344</v>
      </c>
      <c r="PTJ1" s="4" t="s">
        <v>16345</v>
      </c>
      <c r="PTK1" s="4" t="s">
        <v>16346</v>
      </c>
      <c r="PTL1" s="4" t="s">
        <v>16347</v>
      </c>
      <c r="PTM1" s="4" t="s">
        <v>16348</v>
      </c>
      <c r="PTN1" s="4" t="s">
        <v>16349</v>
      </c>
      <c r="PTO1" s="4" t="s">
        <v>16350</v>
      </c>
      <c r="PTP1" s="4" t="s">
        <v>16351</v>
      </c>
      <c r="PTQ1" s="4" t="s">
        <v>16352</v>
      </c>
      <c r="PTR1" s="4" t="s">
        <v>16353</v>
      </c>
      <c r="PTS1" s="4" t="s">
        <v>16354</v>
      </c>
      <c r="PTT1" s="4" t="s">
        <v>16355</v>
      </c>
      <c r="PTU1" s="4" t="s">
        <v>16356</v>
      </c>
      <c r="PTV1" s="4" t="s">
        <v>16357</v>
      </c>
      <c r="PTW1" s="4" t="s">
        <v>16358</v>
      </c>
      <c r="PTX1" s="4" t="s">
        <v>16359</v>
      </c>
      <c r="PTY1" s="4" t="s">
        <v>16360</v>
      </c>
      <c r="PTZ1" s="4" t="s">
        <v>16361</v>
      </c>
      <c r="PUA1" s="4" t="s">
        <v>16362</v>
      </c>
      <c r="PUB1" s="4" t="s">
        <v>16363</v>
      </c>
      <c r="PUC1" s="4" t="s">
        <v>16364</v>
      </c>
      <c r="PUD1" s="4" t="s">
        <v>16365</v>
      </c>
      <c r="PUE1" s="4" t="s">
        <v>16366</v>
      </c>
      <c r="PUF1" s="4" t="s">
        <v>16367</v>
      </c>
      <c r="PUG1" s="4" t="s">
        <v>16368</v>
      </c>
      <c r="PUH1" s="4" t="s">
        <v>16369</v>
      </c>
      <c r="PUI1" s="4" t="s">
        <v>16370</v>
      </c>
      <c r="PUJ1" s="4" t="s">
        <v>16371</v>
      </c>
      <c r="PUK1" s="4" t="s">
        <v>16372</v>
      </c>
      <c r="PUL1" s="4" t="s">
        <v>16373</v>
      </c>
      <c r="PUM1" s="4" t="s">
        <v>16374</v>
      </c>
      <c r="PUN1" s="4" t="s">
        <v>16375</v>
      </c>
      <c r="PUO1" s="4" t="s">
        <v>16376</v>
      </c>
      <c r="PUP1" s="4" t="s">
        <v>16377</v>
      </c>
      <c r="PUQ1" s="4" t="s">
        <v>16378</v>
      </c>
      <c r="PUR1" s="4" t="s">
        <v>16379</v>
      </c>
      <c r="PUS1" s="4" t="s">
        <v>16380</v>
      </c>
      <c r="PUT1" s="4" t="s">
        <v>16381</v>
      </c>
      <c r="PUU1" s="4" t="s">
        <v>16382</v>
      </c>
      <c r="PUV1" s="4" t="s">
        <v>16383</v>
      </c>
      <c r="PUW1" s="4" t="s">
        <v>16384</v>
      </c>
      <c r="PUX1" s="4" t="s">
        <v>16385</v>
      </c>
      <c r="PUY1" s="4" t="s">
        <v>16386</v>
      </c>
      <c r="PUZ1" s="4" t="s">
        <v>16387</v>
      </c>
      <c r="PVA1" s="4" t="s">
        <v>16388</v>
      </c>
      <c r="PVB1" s="4" t="s">
        <v>16389</v>
      </c>
      <c r="PVC1" s="4" t="s">
        <v>16390</v>
      </c>
      <c r="PVD1" s="4" t="s">
        <v>16391</v>
      </c>
      <c r="PVE1" s="4" t="s">
        <v>16392</v>
      </c>
      <c r="PVF1" s="4" t="s">
        <v>16393</v>
      </c>
      <c r="PVG1" s="4" t="s">
        <v>16394</v>
      </c>
      <c r="PVH1" s="4" t="s">
        <v>16395</v>
      </c>
      <c r="PVI1" s="4" t="s">
        <v>16396</v>
      </c>
      <c r="PVJ1" s="4" t="s">
        <v>16397</v>
      </c>
      <c r="PVK1" s="4" t="s">
        <v>16398</v>
      </c>
      <c r="PVL1" s="4" t="s">
        <v>16399</v>
      </c>
      <c r="PVM1" s="4" t="s">
        <v>16400</v>
      </c>
      <c r="PVN1" s="4" t="s">
        <v>16401</v>
      </c>
      <c r="PVO1" s="4" t="s">
        <v>16402</v>
      </c>
      <c r="PVP1" s="4" t="s">
        <v>16403</v>
      </c>
      <c r="PVQ1" s="4" t="s">
        <v>16404</v>
      </c>
      <c r="PVR1" s="4" t="s">
        <v>16405</v>
      </c>
      <c r="PVS1" s="4" t="s">
        <v>16406</v>
      </c>
      <c r="PVT1" s="4" t="s">
        <v>16407</v>
      </c>
      <c r="PVU1" s="4" t="s">
        <v>16408</v>
      </c>
      <c r="PVV1" s="4" t="s">
        <v>16409</v>
      </c>
      <c r="PVW1" s="4" t="s">
        <v>16410</v>
      </c>
      <c r="PVX1" s="4" t="s">
        <v>16411</v>
      </c>
      <c r="PVY1" s="4" t="s">
        <v>16412</v>
      </c>
      <c r="PVZ1" s="4" t="s">
        <v>16413</v>
      </c>
      <c r="PWA1" s="4" t="s">
        <v>16414</v>
      </c>
      <c r="PWB1" s="4" t="s">
        <v>16415</v>
      </c>
      <c r="PWC1" s="4" t="s">
        <v>16416</v>
      </c>
      <c r="PWD1" s="4" t="s">
        <v>16417</v>
      </c>
      <c r="PWE1" s="4" t="s">
        <v>16418</v>
      </c>
      <c r="PWF1" s="4" t="s">
        <v>16419</v>
      </c>
      <c r="PWG1" s="4" t="s">
        <v>16420</v>
      </c>
      <c r="PWH1" s="4" t="s">
        <v>16421</v>
      </c>
      <c r="PWI1" s="4" t="s">
        <v>16422</v>
      </c>
      <c r="PWJ1" s="4" t="s">
        <v>16423</v>
      </c>
      <c r="PWK1" s="4" t="s">
        <v>16424</v>
      </c>
      <c r="PWL1" s="4" t="s">
        <v>16425</v>
      </c>
      <c r="PWM1" s="4" t="s">
        <v>16426</v>
      </c>
      <c r="PWN1" s="4" t="s">
        <v>16427</v>
      </c>
      <c r="PWO1" s="4" t="s">
        <v>16428</v>
      </c>
      <c r="PWP1" s="4" t="s">
        <v>16429</v>
      </c>
      <c r="PWQ1" s="4" t="s">
        <v>16430</v>
      </c>
      <c r="PWR1" s="4" t="s">
        <v>16431</v>
      </c>
      <c r="PWS1" s="4" t="s">
        <v>16432</v>
      </c>
      <c r="PWT1" s="4" t="s">
        <v>16433</v>
      </c>
      <c r="PWU1" s="4" t="s">
        <v>16434</v>
      </c>
      <c r="PWV1" s="4" t="s">
        <v>16435</v>
      </c>
      <c r="PWW1" s="4" t="s">
        <v>16436</v>
      </c>
      <c r="PWX1" s="4" t="s">
        <v>16437</v>
      </c>
      <c r="PWY1" s="4" t="s">
        <v>16438</v>
      </c>
      <c r="PWZ1" s="4" t="s">
        <v>16439</v>
      </c>
      <c r="PXA1" s="4" t="s">
        <v>16440</v>
      </c>
      <c r="PXB1" s="4" t="s">
        <v>16441</v>
      </c>
      <c r="PXC1" s="4" t="s">
        <v>16442</v>
      </c>
      <c r="PXD1" s="4" t="s">
        <v>16443</v>
      </c>
      <c r="PXE1" s="4" t="s">
        <v>16444</v>
      </c>
      <c r="PXF1" s="4" t="s">
        <v>16445</v>
      </c>
      <c r="PXG1" s="4" t="s">
        <v>16446</v>
      </c>
      <c r="PXH1" s="4" t="s">
        <v>16447</v>
      </c>
      <c r="PXI1" s="4" t="s">
        <v>16448</v>
      </c>
      <c r="PXJ1" s="4" t="s">
        <v>16449</v>
      </c>
      <c r="PXK1" s="4" t="s">
        <v>16450</v>
      </c>
      <c r="PXL1" s="4" t="s">
        <v>16451</v>
      </c>
      <c r="PXM1" s="4" t="s">
        <v>16452</v>
      </c>
      <c r="PXN1" s="4" t="s">
        <v>16453</v>
      </c>
      <c r="PXO1" s="4" t="s">
        <v>16454</v>
      </c>
      <c r="PXP1" s="4" t="s">
        <v>16455</v>
      </c>
      <c r="PXQ1" s="4" t="s">
        <v>16456</v>
      </c>
      <c r="PXR1" s="4" t="s">
        <v>16457</v>
      </c>
      <c r="PXS1" s="4" t="s">
        <v>16458</v>
      </c>
      <c r="PXT1" s="4" t="s">
        <v>16459</v>
      </c>
      <c r="PXU1" s="4" t="s">
        <v>16460</v>
      </c>
      <c r="PXV1" s="4" t="s">
        <v>16461</v>
      </c>
      <c r="PXW1" s="4" t="s">
        <v>16462</v>
      </c>
      <c r="PXX1" s="4" t="s">
        <v>16463</v>
      </c>
      <c r="PXY1" s="4" t="s">
        <v>16464</v>
      </c>
      <c r="PXZ1" s="4" t="s">
        <v>16465</v>
      </c>
      <c r="PYA1" s="4" t="s">
        <v>16466</v>
      </c>
      <c r="PYB1" s="4" t="s">
        <v>16467</v>
      </c>
      <c r="PYC1" s="4" t="s">
        <v>16468</v>
      </c>
      <c r="PYD1" s="4" t="s">
        <v>16469</v>
      </c>
      <c r="PYE1" s="4" t="s">
        <v>16470</v>
      </c>
      <c r="PYF1" s="4" t="s">
        <v>16471</v>
      </c>
      <c r="PYG1" s="4" t="s">
        <v>16472</v>
      </c>
      <c r="PYH1" s="4" t="s">
        <v>16473</v>
      </c>
      <c r="PYI1" s="4" t="s">
        <v>16474</v>
      </c>
      <c r="PYJ1" s="4" t="s">
        <v>16475</v>
      </c>
      <c r="PYK1" s="4" t="s">
        <v>16476</v>
      </c>
      <c r="PYL1" s="4" t="s">
        <v>16477</v>
      </c>
      <c r="PYM1" s="4" t="s">
        <v>16478</v>
      </c>
      <c r="PYN1" s="4" t="s">
        <v>16479</v>
      </c>
      <c r="PYO1" s="4" t="s">
        <v>16480</v>
      </c>
      <c r="PYP1" s="4" t="s">
        <v>16481</v>
      </c>
      <c r="PYQ1" s="4" t="s">
        <v>16482</v>
      </c>
      <c r="PYR1" s="4" t="s">
        <v>16483</v>
      </c>
      <c r="PYS1" s="4" t="s">
        <v>16484</v>
      </c>
      <c r="PYT1" s="4" t="s">
        <v>16485</v>
      </c>
      <c r="PYU1" s="4" t="s">
        <v>16486</v>
      </c>
      <c r="PYV1" s="4" t="s">
        <v>16487</v>
      </c>
      <c r="PYW1" s="4" t="s">
        <v>16488</v>
      </c>
      <c r="PYX1" s="4" t="s">
        <v>16489</v>
      </c>
      <c r="PYY1" s="4" t="s">
        <v>16490</v>
      </c>
      <c r="PYZ1" s="4" t="s">
        <v>16491</v>
      </c>
      <c r="PZA1" s="4" t="s">
        <v>16492</v>
      </c>
      <c r="PZB1" s="4" t="s">
        <v>16493</v>
      </c>
      <c r="PZC1" s="4" t="s">
        <v>16494</v>
      </c>
      <c r="PZD1" s="4" t="s">
        <v>16495</v>
      </c>
      <c r="PZE1" s="4" t="s">
        <v>16496</v>
      </c>
      <c r="PZF1" s="4" t="s">
        <v>16497</v>
      </c>
      <c r="PZG1" s="4" t="s">
        <v>16498</v>
      </c>
      <c r="PZH1" s="4" t="s">
        <v>16499</v>
      </c>
      <c r="PZI1" s="4" t="s">
        <v>16500</v>
      </c>
      <c r="PZJ1" s="4" t="s">
        <v>16501</v>
      </c>
      <c r="PZK1" s="4" t="s">
        <v>16502</v>
      </c>
      <c r="PZL1" s="4" t="s">
        <v>16503</v>
      </c>
      <c r="PZM1" s="4" t="s">
        <v>16504</v>
      </c>
      <c r="PZN1" s="4" t="s">
        <v>16505</v>
      </c>
      <c r="PZO1" s="4" t="s">
        <v>16506</v>
      </c>
      <c r="PZP1" s="4" t="s">
        <v>16507</v>
      </c>
      <c r="PZQ1" s="4" t="s">
        <v>16508</v>
      </c>
      <c r="PZR1" s="4" t="s">
        <v>16509</v>
      </c>
      <c r="PZS1" s="4" t="s">
        <v>16510</v>
      </c>
      <c r="PZT1" s="4" t="s">
        <v>16511</v>
      </c>
      <c r="PZU1" s="4" t="s">
        <v>16512</v>
      </c>
      <c r="PZV1" s="4" t="s">
        <v>16513</v>
      </c>
      <c r="PZW1" s="4" t="s">
        <v>16514</v>
      </c>
      <c r="PZX1" s="4" t="s">
        <v>16515</v>
      </c>
      <c r="PZY1" s="4" t="s">
        <v>16516</v>
      </c>
      <c r="PZZ1" s="4" t="s">
        <v>16517</v>
      </c>
      <c r="QAA1" s="4" t="s">
        <v>16518</v>
      </c>
      <c r="QAB1" s="4" t="s">
        <v>16519</v>
      </c>
      <c r="QAC1" s="4" t="s">
        <v>16520</v>
      </c>
      <c r="QAD1" s="4" t="s">
        <v>16521</v>
      </c>
      <c r="QAE1" s="4" t="s">
        <v>16522</v>
      </c>
      <c r="QAF1" s="4" t="s">
        <v>16523</v>
      </c>
      <c r="QAG1" s="4" t="s">
        <v>16524</v>
      </c>
      <c r="QAH1" s="4" t="s">
        <v>16525</v>
      </c>
      <c r="QAI1" s="4" t="s">
        <v>16526</v>
      </c>
      <c r="QAJ1" s="4" t="s">
        <v>16527</v>
      </c>
      <c r="QAK1" s="4" t="s">
        <v>16528</v>
      </c>
      <c r="QAL1" s="4" t="s">
        <v>16529</v>
      </c>
      <c r="QAM1" s="4" t="s">
        <v>16530</v>
      </c>
      <c r="QAN1" s="4" t="s">
        <v>16531</v>
      </c>
      <c r="QAO1" s="4" t="s">
        <v>16532</v>
      </c>
      <c r="QAP1" s="4" t="s">
        <v>16533</v>
      </c>
      <c r="QAQ1" s="4" t="s">
        <v>16534</v>
      </c>
      <c r="QAR1" s="4" t="s">
        <v>16535</v>
      </c>
      <c r="QAS1" s="4" t="s">
        <v>16536</v>
      </c>
      <c r="QAT1" s="4" t="s">
        <v>16537</v>
      </c>
      <c r="QAU1" s="4" t="s">
        <v>16538</v>
      </c>
      <c r="QAV1" s="4" t="s">
        <v>16539</v>
      </c>
      <c r="QAW1" s="4" t="s">
        <v>16540</v>
      </c>
      <c r="QAX1" s="4" t="s">
        <v>16541</v>
      </c>
      <c r="QAY1" s="4" t="s">
        <v>16542</v>
      </c>
      <c r="QAZ1" s="4" t="s">
        <v>16543</v>
      </c>
      <c r="QBA1" s="4" t="s">
        <v>16544</v>
      </c>
      <c r="QBB1" s="4" t="s">
        <v>16545</v>
      </c>
      <c r="QBC1" s="4" t="s">
        <v>16546</v>
      </c>
      <c r="QBD1" s="4" t="s">
        <v>16547</v>
      </c>
      <c r="QBE1" s="4" t="s">
        <v>16548</v>
      </c>
      <c r="QBF1" s="4" t="s">
        <v>16549</v>
      </c>
      <c r="QBG1" s="4" t="s">
        <v>16550</v>
      </c>
      <c r="QBH1" s="4" t="s">
        <v>16551</v>
      </c>
      <c r="QBI1" s="4" t="s">
        <v>16552</v>
      </c>
      <c r="QBJ1" s="4" t="s">
        <v>16553</v>
      </c>
      <c r="QBK1" s="4" t="s">
        <v>16554</v>
      </c>
      <c r="QBL1" s="4" t="s">
        <v>16555</v>
      </c>
      <c r="QBM1" s="4" t="s">
        <v>16556</v>
      </c>
      <c r="QBN1" s="4" t="s">
        <v>16557</v>
      </c>
      <c r="QBO1" s="4" t="s">
        <v>16558</v>
      </c>
      <c r="QBP1" s="4" t="s">
        <v>16559</v>
      </c>
      <c r="QBQ1" s="4" t="s">
        <v>16560</v>
      </c>
      <c r="QBR1" s="4" t="s">
        <v>16561</v>
      </c>
      <c r="QBS1" s="4" t="s">
        <v>16562</v>
      </c>
      <c r="QBT1" s="4" t="s">
        <v>16563</v>
      </c>
      <c r="QBU1" s="4" t="s">
        <v>16564</v>
      </c>
      <c r="QBV1" s="4" t="s">
        <v>16565</v>
      </c>
      <c r="QBW1" s="4" t="s">
        <v>16566</v>
      </c>
      <c r="QBX1" s="4" t="s">
        <v>16567</v>
      </c>
      <c r="QBY1" s="4" t="s">
        <v>16568</v>
      </c>
      <c r="QBZ1" s="4" t="s">
        <v>16569</v>
      </c>
      <c r="QCA1" s="4" t="s">
        <v>16570</v>
      </c>
      <c r="QCB1" s="4" t="s">
        <v>16571</v>
      </c>
      <c r="QCC1" s="4" t="s">
        <v>16572</v>
      </c>
      <c r="QCD1" s="4" t="s">
        <v>16573</v>
      </c>
      <c r="QCE1" s="4" t="s">
        <v>16574</v>
      </c>
      <c r="QCF1" s="4" t="s">
        <v>16575</v>
      </c>
      <c r="QCG1" s="4" t="s">
        <v>16576</v>
      </c>
      <c r="QCH1" s="4" t="s">
        <v>16577</v>
      </c>
      <c r="QCI1" s="4" t="s">
        <v>16578</v>
      </c>
      <c r="QCJ1" s="4" t="s">
        <v>16579</v>
      </c>
      <c r="QCK1" s="4" t="s">
        <v>16580</v>
      </c>
      <c r="QCL1" s="4" t="s">
        <v>16581</v>
      </c>
      <c r="QCM1" s="4" t="s">
        <v>16582</v>
      </c>
      <c r="QCN1" s="4" t="s">
        <v>16583</v>
      </c>
      <c r="QCO1" s="4" t="s">
        <v>16584</v>
      </c>
      <c r="QCP1" s="4" t="s">
        <v>16585</v>
      </c>
      <c r="QCQ1" s="4" t="s">
        <v>16586</v>
      </c>
      <c r="QCR1" s="4" t="s">
        <v>16587</v>
      </c>
      <c r="QCS1" s="4" t="s">
        <v>16588</v>
      </c>
      <c r="QCT1" s="4" t="s">
        <v>16589</v>
      </c>
      <c r="QCU1" s="4" t="s">
        <v>16590</v>
      </c>
      <c r="QCV1" s="4" t="s">
        <v>16591</v>
      </c>
      <c r="QCW1" s="4" t="s">
        <v>16592</v>
      </c>
      <c r="QCX1" s="4" t="s">
        <v>16593</v>
      </c>
      <c r="QCY1" s="4" t="s">
        <v>16594</v>
      </c>
      <c r="QCZ1" s="4" t="s">
        <v>16595</v>
      </c>
      <c r="QDA1" s="4" t="s">
        <v>16596</v>
      </c>
      <c r="QDB1" s="4" t="s">
        <v>16597</v>
      </c>
      <c r="QDC1" s="4" t="s">
        <v>16598</v>
      </c>
      <c r="QDD1" s="4" t="s">
        <v>16599</v>
      </c>
      <c r="QDE1" s="4" t="s">
        <v>16600</v>
      </c>
      <c r="QDF1" s="4" t="s">
        <v>16601</v>
      </c>
      <c r="QDG1" s="4" t="s">
        <v>16602</v>
      </c>
      <c r="QDH1" s="4" t="s">
        <v>16603</v>
      </c>
      <c r="QDI1" s="4" t="s">
        <v>16604</v>
      </c>
      <c r="QDJ1" s="4" t="s">
        <v>16605</v>
      </c>
      <c r="QDK1" s="4" t="s">
        <v>16606</v>
      </c>
      <c r="QDL1" s="4" t="s">
        <v>16607</v>
      </c>
      <c r="QDM1" s="4" t="s">
        <v>16608</v>
      </c>
      <c r="QDN1" s="4" t="s">
        <v>16609</v>
      </c>
      <c r="QDO1" s="4" t="s">
        <v>16610</v>
      </c>
      <c r="QDP1" s="4" t="s">
        <v>16611</v>
      </c>
      <c r="QDQ1" s="4" t="s">
        <v>16612</v>
      </c>
      <c r="QDR1" s="4" t="s">
        <v>16613</v>
      </c>
      <c r="QDS1" s="4" t="s">
        <v>16614</v>
      </c>
      <c r="QDT1" s="4" t="s">
        <v>16615</v>
      </c>
      <c r="QDU1" s="4" t="s">
        <v>16616</v>
      </c>
      <c r="QDV1" s="4" t="s">
        <v>16617</v>
      </c>
      <c r="QDW1" s="4" t="s">
        <v>16618</v>
      </c>
      <c r="QDX1" s="4" t="s">
        <v>16619</v>
      </c>
      <c r="QDY1" s="4" t="s">
        <v>16620</v>
      </c>
      <c r="QDZ1" s="4" t="s">
        <v>16621</v>
      </c>
      <c r="QEA1" s="4" t="s">
        <v>16622</v>
      </c>
      <c r="QEB1" s="4" t="s">
        <v>16623</v>
      </c>
      <c r="QEC1" s="4" t="s">
        <v>16624</v>
      </c>
      <c r="QED1" s="4" t="s">
        <v>16625</v>
      </c>
      <c r="QEE1" s="4" t="s">
        <v>16626</v>
      </c>
      <c r="QEF1" s="4" t="s">
        <v>16627</v>
      </c>
      <c r="QEG1" s="4" t="s">
        <v>16628</v>
      </c>
      <c r="QEH1" s="4" t="s">
        <v>16629</v>
      </c>
      <c r="QEI1" s="4" t="s">
        <v>16630</v>
      </c>
      <c r="QEJ1" s="4" t="s">
        <v>16631</v>
      </c>
      <c r="QEK1" s="4" t="s">
        <v>16632</v>
      </c>
      <c r="QEL1" s="4" t="s">
        <v>16633</v>
      </c>
      <c r="QEM1" s="4" t="s">
        <v>16634</v>
      </c>
      <c r="QEN1" s="4" t="s">
        <v>16635</v>
      </c>
      <c r="QEO1" s="4" t="s">
        <v>16636</v>
      </c>
      <c r="QEP1" s="4" t="s">
        <v>16637</v>
      </c>
      <c r="QEQ1" s="4" t="s">
        <v>16638</v>
      </c>
      <c r="QER1" s="4" t="s">
        <v>16639</v>
      </c>
      <c r="QES1" s="4" t="s">
        <v>16640</v>
      </c>
      <c r="QET1" s="4" t="s">
        <v>16641</v>
      </c>
      <c r="QEU1" s="4" t="s">
        <v>16642</v>
      </c>
      <c r="QEV1" s="4" t="s">
        <v>16643</v>
      </c>
      <c r="QEW1" s="4" t="s">
        <v>16644</v>
      </c>
      <c r="QEX1" s="4" t="s">
        <v>16645</v>
      </c>
      <c r="QEY1" s="4" t="s">
        <v>16646</v>
      </c>
      <c r="QEZ1" s="4" t="s">
        <v>16647</v>
      </c>
      <c r="QFA1" s="4" t="s">
        <v>16648</v>
      </c>
      <c r="QFB1" s="4" t="s">
        <v>16649</v>
      </c>
      <c r="QFC1" s="4" t="s">
        <v>16650</v>
      </c>
      <c r="QFD1" s="4" t="s">
        <v>16651</v>
      </c>
      <c r="QFE1" s="4" t="s">
        <v>16652</v>
      </c>
      <c r="QFF1" s="4" t="s">
        <v>16653</v>
      </c>
      <c r="QFG1" s="4" t="s">
        <v>16654</v>
      </c>
      <c r="QFH1" s="4" t="s">
        <v>16655</v>
      </c>
      <c r="QFI1" s="4" t="s">
        <v>16656</v>
      </c>
      <c r="QFJ1" s="4" t="s">
        <v>16657</v>
      </c>
      <c r="QFK1" s="4" t="s">
        <v>16658</v>
      </c>
      <c r="QFL1" s="4" t="s">
        <v>16659</v>
      </c>
      <c r="QFM1" s="4" t="s">
        <v>16660</v>
      </c>
      <c r="QFN1" s="4" t="s">
        <v>16661</v>
      </c>
      <c r="QFO1" s="4" t="s">
        <v>16662</v>
      </c>
      <c r="QFP1" s="4" t="s">
        <v>16663</v>
      </c>
      <c r="QFQ1" s="4" t="s">
        <v>16664</v>
      </c>
      <c r="QFR1" s="4" t="s">
        <v>16665</v>
      </c>
      <c r="QFS1" s="4" t="s">
        <v>16666</v>
      </c>
      <c r="QFT1" s="4" t="s">
        <v>16667</v>
      </c>
      <c r="QFU1" s="4" t="s">
        <v>16668</v>
      </c>
      <c r="QFV1" s="4" t="s">
        <v>16669</v>
      </c>
      <c r="QFW1" s="4" t="s">
        <v>16670</v>
      </c>
      <c r="QFX1" s="4" t="s">
        <v>16671</v>
      </c>
      <c r="QFY1" s="4" t="s">
        <v>16672</v>
      </c>
      <c r="QFZ1" s="4" t="s">
        <v>16673</v>
      </c>
      <c r="QGA1" s="4" t="s">
        <v>16674</v>
      </c>
      <c r="QGB1" s="4" t="s">
        <v>16675</v>
      </c>
      <c r="QGC1" s="4" t="s">
        <v>16676</v>
      </c>
      <c r="QGD1" s="4" t="s">
        <v>16677</v>
      </c>
      <c r="QGE1" s="4" t="s">
        <v>16678</v>
      </c>
      <c r="QGF1" s="4" t="s">
        <v>16679</v>
      </c>
      <c r="QGG1" s="4" t="s">
        <v>16680</v>
      </c>
      <c r="QGH1" s="4" t="s">
        <v>16681</v>
      </c>
      <c r="QGI1" s="4" t="s">
        <v>16682</v>
      </c>
      <c r="QGJ1" s="4" t="s">
        <v>16683</v>
      </c>
      <c r="QGK1" s="4" t="s">
        <v>16684</v>
      </c>
      <c r="QGL1" s="4" t="s">
        <v>16685</v>
      </c>
      <c r="QGM1" s="4" t="s">
        <v>16686</v>
      </c>
      <c r="QGN1" s="4" t="s">
        <v>16687</v>
      </c>
      <c r="QGO1" s="4" t="s">
        <v>16688</v>
      </c>
      <c r="QGP1" s="4" t="s">
        <v>16689</v>
      </c>
      <c r="QGQ1" s="4" t="s">
        <v>16690</v>
      </c>
      <c r="QGR1" s="4" t="s">
        <v>16691</v>
      </c>
      <c r="QGS1" s="4" t="s">
        <v>16692</v>
      </c>
      <c r="QGT1" s="4" t="s">
        <v>16693</v>
      </c>
      <c r="QGU1" s="4" t="s">
        <v>16694</v>
      </c>
      <c r="QGV1" s="4" t="s">
        <v>16695</v>
      </c>
      <c r="QGW1" s="4" t="s">
        <v>16696</v>
      </c>
      <c r="QGX1" s="4" t="s">
        <v>16697</v>
      </c>
      <c r="QGY1" s="4" t="s">
        <v>16698</v>
      </c>
      <c r="QGZ1" s="4" t="s">
        <v>16699</v>
      </c>
      <c r="QHA1" s="4" t="s">
        <v>16700</v>
      </c>
      <c r="QHB1" s="4" t="s">
        <v>16701</v>
      </c>
      <c r="QHC1" s="4" t="s">
        <v>16702</v>
      </c>
      <c r="QHD1" s="4" t="s">
        <v>16703</v>
      </c>
      <c r="QHE1" s="4" t="s">
        <v>16704</v>
      </c>
      <c r="QHF1" s="4" t="s">
        <v>16705</v>
      </c>
      <c r="QHG1" s="4" t="s">
        <v>16706</v>
      </c>
      <c r="QHH1" s="4" t="s">
        <v>16707</v>
      </c>
      <c r="QHI1" s="4" t="s">
        <v>16708</v>
      </c>
      <c r="QHJ1" s="4" t="s">
        <v>16709</v>
      </c>
      <c r="QHK1" s="4" t="s">
        <v>16710</v>
      </c>
      <c r="QHL1" s="4" t="s">
        <v>16711</v>
      </c>
      <c r="QHM1" s="4" t="s">
        <v>16712</v>
      </c>
      <c r="QHN1" s="4" t="s">
        <v>16713</v>
      </c>
      <c r="QHO1" s="4" t="s">
        <v>16714</v>
      </c>
      <c r="QHP1" s="4" t="s">
        <v>16715</v>
      </c>
      <c r="QHQ1" s="4" t="s">
        <v>16716</v>
      </c>
      <c r="QHR1" s="4" t="s">
        <v>16717</v>
      </c>
      <c r="QHS1" s="4" t="s">
        <v>16718</v>
      </c>
      <c r="QHT1" s="4" t="s">
        <v>16719</v>
      </c>
      <c r="QHU1" s="4" t="s">
        <v>16720</v>
      </c>
      <c r="QHV1" s="4" t="s">
        <v>16721</v>
      </c>
      <c r="QHW1" s="4" t="s">
        <v>16722</v>
      </c>
      <c r="QHX1" s="4" t="s">
        <v>16723</v>
      </c>
      <c r="QHY1" s="4" t="s">
        <v>16724</v>
      </c>
      <c r="QHZ1" s="4" t="s">
        <v>16725</v>
      </c>
      <c r="QIA1" s="4" t="s">
        <v>16726</v>
      </c>
      <c r="QIB1" s="4" t="s">
        <v>16727</v>
      </c>
      <c r="QIC1" s="4" t="s">
        <v>16728</v>
      </c>
      <c r="QID1" s="4" t="s">
        <v>16729</v>
      </c>
      <c r="QIE1" s="4" t="s">
        <v>16730</v>
      </c>
      <c r="QIF1" s="4" t="s">
        <v>16731</v>
      </c>
      <c r="QIG1" s="4" t="s">
        <v>16732</v>
      </c>
      <c r="QIH1" s="4" t="s">
        <v>16733</v>
      </c>
      <c r="QII1" s="4" t="s">
        <v>16734</v>
      </c>
      <c r="QIJ1" s="4" t="s">
        <v>16735</v>
      </c>
      <c r="QIK1" s="4" t="s">
        <v>16736</v>
      </c>
      <c r="QIL1" s="4" t="s">
        <v>16737</v>
      </c>
      <c r="QIM1" s="4" t="s">
        <v>16738</v>
      </c>
      <c r="QIN1" s="4" t="s">
        <v>16739</v>
      </c>
      <c r="QIO1" s="4" t="s">
        <v>16740</v>
      </c>
      <c r="QIP1" s="4" t="s">
        <v>16741</v>
      </c>
      <c r="QIQ1" s="4" t="s">
        <v>16742</v>
      </c>
      <c r="QIR1" s="4" t="s">
        <v>16743</v>
      </c>
      <c r="QIS1" s="4" t="s">
        <v>16744</v>
      </c>
      <c r="QIT1" s="4" t="s">
        <v>16745</v>
      </c>
      <c r="QIU1" s="4" t="s">
        <v>16746</v>
      </c>
      <c r="QIV1" s="4" t="s">
        <v>16747</v>
      </c>
      <c r="QIW1" s="4" t="s">
        <v>16748</v>
      </c>
      <c r="QIX1" s="4" t="s">
        <v>16749</v>
      </c>
      <c r="QIY1" s="4" t="s">
        <v>16750</v>
      </c>
      <c r="QIZ1" s="4" t="s">
        <v>16751</v>
      </c>
      <c r="QJA1" s="4" t="s">
        <v>16752</v>
      </c>
      <c r="QJB1" s="4" t="s">
        <v>16753</v>
      </c>
      <c r="QJC1" s="4" t="s">
        <v>16754</v>
      </c>
      <c r="QJD1" s="4" t="s">
        <v>16755</v>
      </c>
      <c r="QJE1" s="4" t="s">
        <v>16756</v>
      </c>
      <c r="QJF1" s="4" t="s">
        <v>16757</v>
      </c>
      <c r="QJG1" s="4" t="s">
        <v>16758</v>
      </c>
      <c r="QJH1" s="4" t="s">
        <v>16759</v>
      </c>
      <c r="QJI1" s="4" t="s">
        <v>16760</v>
      </c>
      <c r="QJJ1" s="4" t="s">
        <v>16761</v>
      </c>
      <c r="QJK1" s="4" t="s">
        <v>16762</v>
      </c>
      <c r="QJL1" s="4" t="s">
        <v>16763</v>
      </c>
      <c r="QJM1" s="4" t="s">
        <v>16764</v>
      </c>
      <c r="QJN1" s="4" t="s">
        <v>16765</v>
      </c>
      <c r="QJO1" s="4" t="s">
        <v>16766</v>
      </c>
      <c r="QJP1" s="4" t="s">
        <v>16767</v>
      </c>
      <c r="QJQ1" s="4" t="s">
        <v>16768</v>
      </c>
      <c r="QJR1" s="4" t="s">
        <v>16769</v>
      </c>
      <c r="QJS1" s="4" t="s">
        <v>16770</v>
      </c>
      <c r="QJT1" s="4" t="s">
        <v>16771</v>
      </c>
      <c r="QJU1" s="4" t="s">
        <v>16772</v>
      </c>
      <c r="QJV1" s="4" t="s">
        <v>16773</v>
      </c>
      <c r="QJW1" s="4" t="s">
        <v>16774</v>
      </c>
      <c r="QJX1" s="4" t="s">
        <v>16775</v>
      </c>
      <c r="QJY1" s="4" t="s">
        <v>16776</v>
      </c>
      <c r="QJZ1" s="4" t="s">
        <v>16777</v>
      </c>
      <c r="QKA1" s="4" t="s">
        <v>16778</v>
      </c>
      <c r="QKB1" s="4" t="s">
        <v>16779</v>
      </c>
      <c r="QKC1" s="4" t="s">
        <v>16780</v>
      </c>
      <c r="QKD1" s="4" t="s">
        <v>16781</v>
      </c>
      <c r="QKE1" s="4" t="s">
        <v>16782</v>
      </c>
      <c r="QKF1" s="4" t="s">
        <v>16783</v>
      </c>
      <c r="QKG1" s="4" t="s">
        <v>16784</v>
      </c>
      <c r="QKH1" s="4" t="s">
        <v>16785</v>
      </c>
      <c r="QKI1" s="4" t="s">
        <v>16786</v>
      </c>
      <c r="QKJ1" s="4" t="s">
        <v>16787</v>
      </c>
      <c r="QKK1" s="4" t="s">
        <v>16788</v>
      </c>
      <c r="QKL1" s="4" t="s">
        <v>16789</v>
      </c>
      <c r="QKM1" s="4" t="s">
        <v>16790</v>
      </c>
      <c r="QKN1" s="4" t="s">
        <v>16791</v>
      </c>
      <c r="QKO1" s="4" t="s">
        <v>16792</v>
      </c>
      <c r="QKP1" s="4" t="s">
        <v>16793</v>
      </c>
      <c r="QKQ1" s="4" t="s">
        <v>16794</v>
      </c>
      <c r="QKR1" s="4" t="s">
        <v>16795</v>
      </c>
      <c r="QKS1" s="4" t="s">
        <v>16796</v>
      </c>
      <c r="QKT1" s="4" t="s">
        <v>16797</v>
      </c>
      <c r="QKU1" s="4" t="s">
        <v>16798</v>
      </c>
      <c r="QKV1" s="4" t="s">
        <v>16799</v>
      </c>
      <c r="QKW1" s="4" t="s">
        <v>16800</v>
      </c>
      <c r="QKX1" s="4" t="s">
        <v>16801</v>
      </c>
      <c r="QKY1" s="4" t="s">
        <v>16802</v>
      </c>
      <c r="QKZ1" s="4" t="s">
        <v>16803</v>
      </c>
      <c r="QLA1" s="4" t="s">
        <v>16804</v>
      </c>
      <c r="QLB1" s="4" t="s">
        <v>16805</v>
      </c>
      <c r="QLC1" s="4" t="s">
        <v>16806</v>
      </c>
      <c r="QLD1" s="4" t="s">
        <v>16807</v>
      </c>
      <c r="QLE1" s="4" t="s">
        <v>16808</v>
      </c>
      <c r="QLF1" s="4" t="s">
        <v>16809</v>
      </c>
      <c r="QLG1" s="4" t="s">
        <v>16810</v>
      </c>
      <c r="QLH1" s="4" t="s">
        <v>16811</v>
      </c>
      <c r="QLI1" s="4" t="s">
        <v>16812</v>
      </c>
      <c r="QLJ1" s="4" t="s">
        <v>16813</v>
      </c>
      <c r="QLK1" s="4" t="s">
        <v>16814</v>
      </c>
      <c r="QLL1" s="4" t="s">
        <v>16815</v>
      </c>
      <c r="QLM1" s="4" t="s">
        <v>16816</v>
      </c>
      <c r="QLN1" s="4" t="s">
        <v>16817</v>
      </c>
      <c r="QLO1" s="4" t="s">
        <v>16818</v>
      </c>
      <c r="QLP1" s="4" t="s">
        <v>16819</v>
      </c>
      <c r="QLQ1" s="4" t="s">
        <v>16820</v>
      </c>
      <c r="QLR1" s="4" t="s">
        <v>16821</v>
      </c>
      <c r="QLS1" s="4" t="s">
        <v>16822</v>
      </c>
      <c r="QLT1" s="4" t="s">
        <v>16823</v>
      </c>
      <c r="QLU1" s="4" t="s">
        <v>16824</v>
      </c>
      <c r="QLV1" s="4" t="s">
        <v>16825</v>
      </c>
      <c r="QLW1" s="4" t="s">
        <v>16826</v>
      </c>
      <c r="QLX1" s="4" t="s">
        <v>16827</v>
      </c>
      <c r="QLY1" s="4" t="s">
        <v>16828</v>
      </c>
      <c r="QLZ1" s="4" t="s">
        <v>16829</v>
      </c>
      <c r="QMA1" s="4" t="s">
        <v>16830</v>
      </c>
      <c r="QMB1" s="4" t="s">
        <v>16831</v>
      </c>
      <c r="QMC1" s="4" t="s">
        <v>16832</v>
      </c>
      <c r="QMD1" s="4" t="s">
        <v>16833</v>
      </c>
      <c r="QME1" s="4" t="s">
        <v>16834</v>
      </c>
      <c r="QMF1" s="4" t="s">
        <v>16835</v>
      </c>
      <c r="QMG1" s="4" t="s">
        <v>16836</v>
      </c>
      <c r="QMH1" s="4" t="s">
        <v>16837</v>
      </c>
      <c r="QMI1" s="4" t="s">
        <v>16838</v>
      </c>
      <c r="QMJ1" s="4" t="s">
        <v>16839</v>
      </c>
      <c r="QMK1" s="4" t="s">
        <v>16840</v>
      </c>
      <c r="QML1" s="4" t="s">
        <v>16841</v>
      </c>
      <c r="QMM1" s="4" t="s">
        <v>16842</v>
      </c>
      <c r="QMN1" s="4" t="s">
        <v>16843</v>
      </c>
      <c r="QMO1" s="4" t="s">
        <v>16844</v>
      </c>
      <c r="QMP1" s="4" t="s">
        <v>16845</v>
      </c>
      <c r="QMQ1" s="4" t="s">
        <v>16846</v>
      </c>
      <c r="QMR1" s="4" t="s">
        <v>16847</v>
      </c>
      <c r="QMS1" s="4" t="s">
        <v>16848</v>
      </c>
      <c r="QMT1" s="4" t="s">
        <v>16849</v>
      </c>
      <c r="QMU1" s="4" t="s">
        <v>16850</v>
      </c>
      <c r="QMV1" s="4" t="s">
        <v>16851</v>
      </c>
      <c r="QMW1" s="4" t="s">
        <v>16852</v>
      </c>
      <c r="QMX1" s="4" t="s">
        <v>16853</v>
      </c>
      <c r="QMY1" s="4" t="s">
        <v>16854</v>
      </c>
      <c r="QMZ1" s="4" t="s">
        <v>16855</v>
      </c>
      <c r="QNA1" s="4" t="s">
        <v>16856</v>
      </c>
      <c r="QNB1" s="4" t="s">
        <v>16857</v>
      </c>
      <c r="QNC1" s="4" t="s">
        <v>16858</v>
      </c>
      <c r="QND1" s="4" t="s">
        <v>16859</v>
      </c>
      <c r="QNE1" s="4" t="s">
        <v>16860</v>
      </c>
      <c r="QNF1" s="4" t="s">
        <v>16861</v>
      </c>
      <c r="QNG1" s="4" t="s">
        <v>16862</v>
      </c>
      <c r="QNH1" s="4" t="s">
        <v>16863</v>
      </c>
      <c r="QNI1" s="4" t="s">
        <v>16864</v>
      </c>
      <c r="QNJ1" s="4" t="s">
        <v>16865</v>
      </c>
      <c r="QNK1" s="4" t="s">
        <v>16866</v>
      </c>
      <c r="QNL1" s="4" t="s">
        <v>16867</v>
      </c>
      <c r="QNM1" s="4" t="s">
        <v>16868</v>
      </c>
      <c r="QNN1" s="4" t="s">
        <v>16869</v>
      </c>
      <c r="QNO1" s="4" t="s">
        <v>16870</v>
      </c>
      <c r="QNP1" s="4" t="s">
        <v>16871</v>
      </c>
      <c r="QNQ1" s="4" t="s">
        <v>16872</v>
      </c>
      <c r="QNR1" s="4" t="s">
        <v>16873</v>
      </c>
      <c r="QNS1" s="4" t="s">
        <v>16874</v>
      </c>
      <c r="QNT1" s="4" t="s">
        <v>16875</v>
      </c>
      <c r="QNU1" s="4" t="s">
        <v>16876</v>
      </c>
      <c r="QNV1" s="4" t="s">
        <v>16877</v>
      </c>
      <c r="QNW1" s="4" t="s">
        <v>16878</v>
      </c>
      <c r="QNX1" s="4" t="s">
        <v>16879</v>
      </c>
      <c r="QNY1" s="4" t="s">
        <v>16880</v>
      </c>
      <c r="QNZ1" s="4" t="s">
        <v>16881</v>
      </c>
      <c r="QOA1" s="4" t="s">
        <v>16882</v>
      </c>
      <c r="QOB1" s="4" t="s">
        <v>16883</v>
      </c>
      <c r="QOC1" s="4" t="s">
        <v>16884</v>
      </c>
      <c r="QOD1" s="4" t="s">
        <v>16885</v>
      </c>
      <c r="QOE1" s="4" t="s">
        <v>16886</v>
      </c>
      <c r="QOF1" s="4" t="s">
        <v>16887</v>
      </c>
      <c r="QOG1" s="4" t="s">
        <v>16888</v>
      </c>
      <c r="QOH1" s="4" t="s">
        <v>16889</v>
      </c>
      <c r="QOI1" s="4" t="s">
        <v>16890</v>
      </c>
      <c r="QOJ1" s="4" t="s">
        <v>16891</v>
      </c>
      <c r="QOK1" s="4" t="s">
        <v>16892</v>
      </c>
      <c r="QOL1" s="4" t="s">
        <v>16893</v>
      </c>
      <c r="QOM1" s="4" t="s">
        <v>16894</v>
      </c>
      <c r="QON1" s="4" t="s">
        <v>16895</v>
      </c>
      <c r="QOO1" s="4" t="s">
        <v>16896</v>
      </c>
      <c r="QOP1" s="4" t="s">
        <v>16897</v>
      </c>
      <c r="QOQ1" s="4" t="s">
        <v>16898</v>
      </c>
      <c r="QOR1" s="4" t="s">
        <v>16899</v>
      </c>
      <c r="QOS1" s="4" t="s">
        <v>16900</v>
      </c>
      <c r="QOT1" s="4" t="s">
        <v>16901</v>
      </c>
      <c r="QOU1" s="4" t="s">
        <v>16902</v>
      </c>
      <c r="QOV1" s="4" t="s">
        <v>16903</v>
      </c>
      <c r="QOW1" s="4" t="s">
        <v>16904</v>
      </c>
      <c r="QOX1" s="4" t="s">
        <v>16905</v>
      </c>
      <c r="QOY1" s="4" t="s">
        <v>16906</v>
      </c>
      <c r="QOZ1" s="4" t="s">
        <v>16907</v>
      </c>
      <c r="QPA1" s="4" t="s">
        <v>16908</v>
      </c>
      <c r="QPB1" s="4" t="s">
        <v>16909</v>
      </c>
      <c r="QPC1" s="4" t="s">
        <v>16910</v>
      </c>
      <c r="QPD1" s="4" t="s">
        <v>16911</v>
      </c>
      <c r="QPE1" s="4" t="s">
        <v>16912</v>
      </c>
      <c r="QPF1" s="4" t="s">
        <v>16913</v>
      </c>
      <c r="QPG1" s="4" t="s">
        <v>16914</v>
      </c>
      <c r="QPH1" s="4" t="s">
        <v>16915</v>
      </c>
      <c r="QPI1" s="4" t="s">
        <v>16916</v>
      </c>
      <c r="QPJ1" s="4" t="s">
        <v>16917</v>
      </c>
      <c r="QPK1" s="4" t="s">
        <v>16918</v>
      </c>
      <c r="QPL1" s="4" t="s">
        <v>16919</v>
      </c>
      <c r="QPM1" s="4" t="s">
        <v>16920</v>
      </c>
      <c r="QPN1" s="4" t="s">
        <v>16921</v>
      </c>
      <c r="QPO1" s="4" t="s">
        <v>16922</v>
      </c>
      <c r="QPP1" s="4" t="s">
        <v>16923</v>
      </c>
      <c r="QPQ1" s="4" t="s">
        <v>16924</v>
      </c>
      <c r="QPR1" s="4" t="s">
        <v>16925</v>
      </c>
      <c r="QPS1" s="4" t="s">
        <v>16926</v>
      </c>
      <c r="QPT1" s="4" t="s">
        <v>16927</v>
      </c>
      <c r="QPU1" s="4" t="s">
        <v>16928</v>
      </c>
      <c r="QPV1" s="4" t="s">
        <v>16929</v>
      </c>
      <c r="QPW1" s="4" t="s">
        <v>16930</v>
      </c>
      <c r="QPX1" s="4" t="s">
        <v>16931</v>
      </c>
      <c r="QPY1" s="4" t="s">
        <v>16932</v>
      </c>
      <c r="QPZ1" s="4" t="s">
        <v>16933</v>
      </c>
      <c r="QQA1" s="4" t="s">
        <v>16934</v>
      </c>
      <c r="QQB1" s="4" t="s">
        <v>16935</v>
      </c>
      <c r="QQC1" s="4" t="s">
        <v>16936</v>
      </c>
      <c r="QQD1" s="4" t="s">
        <v>16937</v>
      </c>
      <c r="QQE1" s="4" t="s">
        <v>16938</v>
      </c>
      <c r="QQF1" s="4" t="s">
        <v>16939</v>
      </c>
      <c r="QQG1" s="4" t="s">
        <v>16940</v>
      </c>
      <c r="QQH1" s="4" t="s">
        <v>16941</v>
      </c>
      <c r="QQI1" s="4" t="s">
        <v>16942</v>
      </c>
      <c r="QQJ1" s="4" t="s">
        <v>16943</v>
      </c>
      <c r="QQK1" s="4" t="s">
        <v>16944</v>
      </c>
      <c r="QQL1" s="4" t="s">
        <v>16945</v>
      </c>
      <c r="QQM1" s="4" t="s">
        <v>16946</v>
      </c>
      <c r="QQN1" s="4" t="s">
        <v>16947</v>
      </c>
      <c r="QQO1" s="4" t="s">
        <v>16948</v>
      </c>
      <c r="QQP1" s="4" t="s">
        <v>16949</v>
      </c>
      <c r="QQQ1" s="4" t="s">
        <v>16950</v>
      </c>
      <c r="QQR1" s="4" t="s">
        <v>16951</v>
      </c>
      <c r="QQS1" s="4" t="s">
        <v>16952</v>
      </c>
      <c r="QQT1" s="4" t="s">
        <v>16953</v>
      </c>
      <c r="QQU1" s="4" t="s">
        <v>16954</v>
      </c>
      <c r="QQV1" s="4" t="s">
        <v>16955</v>
      </c>
      <c r="QQW1" s="4" t="s">
        <v>16956</v>
      </c>
      <c r="QQX1" s="4" t="s">
        <v>16957</v>
      </c>
      <c r="QQY1" s="4" t="s">
        <v>16958</v>
      </c>
      <c r="QQZ1" s="4" t="s">
        <v>16959</v>
      </c>
      <c r="QRA1" s="4" t="s">
        <v>16960</v>
      </c>
      <c r="QRB1" s="4" t="s">
        <v>16961</v>
      </c>
      <c r="QRC1" s="4" t="s">
        <v>16962</v>
      </c>
      <c r="QRD1" s="4" t="s">
        <v>16963</v>
      </c>
      <c r="QRE1" s="4" t="s">
        <v>16964</v>
      </c>
      <c r="QRF1" s="4" t="s">
        <v>16965</v>
      </c>
      <c r="QRG1" s="4" t="s">
        <v>16966</v>
      </c>
      <c r="QRH1" s="4" t="s">
        <v>16967</v>
      </c>
      <c r="QRI1" s="4" t="s">
        <v>16968</v>
      </c>
      <c r="QRJ1" s="4" t="s">
        <v>16969</v>
      </c>
      <c r="QRK1" s="4" t="s">
        <v>16970</v>
      </c>
      <c r="QRL1" s="4" t="s">
        <v>16971</v>
      </c>
      <c r="QRM1" s="4" t="s">
        <v>16972</v>
      </c>
      <c r="QRN1" s="4" t="s">
        <v>16973</v>
      </c>
      <c r="QRO1" s="4" t="s">
        <v>16974</v>
      </c>
      <c r="QRP1" s="4" t="s">
        <v>16975</v>
      </c>
      <c r="QRQ1" s="4" t="s">
        <v>16976</v>
      </c>
      <c r="QRR1" s="4" t="s">
        <v>16977</v>
      </c>
      <c r="QRS1" s="4" t="s">
        <v>16978</v>
      </c>
      <c r="QRT1" s="4" t="s">
        <v>16979</v>
      </c>
      <c r="QRU1" s="4" t="s">
        <v>16980</v>
      </c>
      <c r="QRV1" s="4" t="s">
        <v>16981</v>
      </c>
      <c r="QRW1" s="4" t="s">
        <v>16982</v>
      </c>
      <c r="QRX1" s="4" t="s">
        <v>16983</v>
      </c>
      <c r="QRY1" s="4" t="s">
        <v>16984</v>
      </c>
      <c r="QRZ1" s="4" t="s">
        <v>16985</v>
      </c>
      <c r="QSA1" s="4" t="s">
        <v>16986</v>
      </c>
      <c r="QSB1" s="4" t="s">
        <v>16987</v>
      </c>
      <c r="QSC1" s="4" t="s">
        <v>16988</v>
      </c>
      <c r="QSD1" s="4" t="s">
        <v>16989</v>
      </c>
      <c r="QSE1" s="4" t="s">
        <v>16990</v>
      </c>
      <c r="QSF1" s="4" t="s">
        <v>16991</v>
      </c>
      <c r="QSG1" s="4" t="s">
        <v>16992</v>
      </c>
      <c r="QSH1" s="4" t="s">
        <v>16993</v>
      </c>
      <c r="QSI1" s="4" t="s">
        <v>16994</v>
      </c>
      <c r="QSJ1" s="4" t="s">
        <v>16995</v>
      </c>
      <c r="QSK1" s="4" t="s">
        <v>16996</v>
      </c>
      <c r="QSL1" s="4" t="s">
        <v>16997</v>
      </c>
      <c r="QSM1" s="4" t="s">
        <v>16998</v>
      </c>
      <c r="QSN1" s="4" t="s">
        <v>16999</v>
      </c>
      <c r="QSO1" s="4" t="s">
        <v>17000</v>
      </c>
      <c r="QSP1" s="4" t="s">
        <v>17001</v>
      </c>
      <c r="QSQ1" s="4" t="s">
        <v>17002</v>
      </c>
      <c r="QSR1" s="4" t="s">
        <v>17003</v>
      </c>
      <c r="QSS1" s="4" t="s">
        <v>17004</v>
      </c>
      <c r="QST1" s="4" t="s">
        <v>17005</v>
      </c>
      <c r="QSU1" s="4" t="s">
        <v>17006</v>
      </c>
      <c r="QSV1" s="4" t="s">
        <v>17007</v>
      </c>
      <c r="QSW1" s="4" t="s">
        <v>17008</v>
      </c>
      <c r="QSX1" s="4" t="s">
        <v>17009</v>
      </c>
      <c r="QSY1" s="4" t="s">
        <v>17010</v>
      </c>
      <c r="QSZ1" s="4" t="s">
        <v>17011</v>
      </c>
      <c r="QTA1" s="4" t="s">
        <v>17012</v>
      </c>
      <c r="QTB1" s="4" t="s">
        <v>17013</v>
      </c>
      <c r="QTC1" s="4" t="s">
        <v>17014</v>
      </c>
      <c r="QTD1" s="4" t="s">
        <v>17015</v>
      </c>
      <c r="QTE1" s="4" t="s">
        <v>17016</v>
      </c>
      <c r="QTF1" s="4" t="s">
        <v>17017</v>
      </c>
      <c r="QTG1" s="4" t="s">
        <v>17018</v>
      </c>
      <c r="QTH1" s="4" t="s">
        <v>17019</v>
      </c>
      <c r="QTI1" s="4" t="s">
        <v>17020</v>
      </c>
      <c r="QTJ1" s="4" t="s">
        <v>17021</v>
      </c>
      <c r="QTK1" s="4" t="s">
        <v>17022</v>
      </c>
      <c r="QTL1" s="4" t="s">
        <v>17023</v>
      </c>
      <c r="QTM1" s="4" t="s">
        <v>17024</v>
      </c>
      <c r="QTN1" s="4" t="s">
        <v>17025</v>
      </c>
      <c r="QTO1" s="4" t="s">
        <v>17026</v>
      </c>
      <c r="QTP1" s="4" t="s">
        <v>17027</v>
      </c>
      <c r="QTQ1" s="4" t="s">
        <v>17028</v>
      </c>
      <c r="QTR1" s="4" t="s">
        <v>17029</v>
      </c>
      <c r="QTS1" s="4" t="s">
        <v>17030</v>
      </c>
      <c r="QTT1" s="4" t="s">
        <v>17031</v>
      </c>
      <c r="QTU1" s="4" t="s">
        <v>17032</v>
      </c>
      <c r="QTV1" s="4" t="s">
        <v>17033</v>
      </c>
      <c r="QTW1" s="4" t="s">
        <v>17034</v>
      </c>
      <c r="QTX1" s="4" t="s">
        <v>17035</v>
      </c>
      <c r="QTY1" s="4" t="s">
        <v>17036</v>
      </c>
      <c r="QTZ1" s="4" t="s">
        <v>17037</v>
      </c>
      <c r="QUA1" s="4" t="s">
        <v>17038</v>
      </c>
      <c r="QUB1" s="4" t="s">
        <v>17039</v>
      </c>
      <c r="QUC1" s="4" t="s">
        <v>17040</v>
      </c>
      <c r="QUD1" s="4" t="s">
        <v>17041</v>
      </c>
      <c r="QUE1" s="4" t="s">
        <v>17042</v>
      </c>
      <c r="QUF1" s="4" t="s">
        <v>17043</v>
      </c>
      <c r="QUG1" s="4" t="s">
        <v>17044</v>
      </c>
      <c r="QUH1" s="4" t="s">
        <v>17045</v>
      </c>
      <c r="QUI1" s="4" t="s">
        <v>17046</v>
      </c>
      <c r="QUJ1" s="4" t="s">
        <v>17047</v>
      </c>
      <c r="QUK1" s="4" t="s">
        <v>17048</v>
      </c>
      <c r="QUL1" s="4" t="s">
        <v>17049</v>
      </c>
      <c r="QUM1" s="4" t="s">
        <v>17050</v>
      </c>
      <c r="QUN1" s="4" t="s">
        <v>17051</v>
      </c>
      <c r="QUO1" s="4" t="s">
        <v>17052</v>
      </c>
      <c r="QUP1" s="4" t="s">
        <v>17053</v>
      </c>
      <c r="QUQ1" s="4" t="s">
        <v>17054</v>
      </c>
      <c r="QUR1" s="4" t="s">
        <v>17055</v>
      </c>
      <c r="QUS1" s="4" t="s">
        <v>17056</v>
      </c>
      <c r="QUT1" s="4" t="s">
        <v>17057</v>
      </c>
      <c r="QUU1" s="4" t="s">
        <v>17058</v>
      </c>
      <c r="QUV1" s="4" t="s">
        <v>17059</v>
      </c>
      <c r="QUW1" s="4" t="s">
        <v>17060</v>
      </c>
      <c r="QUX1" s="4" t="s">
        <v>17061</v>
      </c>
      <c r="QUY1" s="4" t="s">
        <v>17062</v>
      </c>
      <c r="QUZ1" s="4" t="s">
        <v>17063</v>
      </c>
      <c r="QVA1" s="4" t="s">
        <v>17064</v>
      </c>
      <c r="QVB1" s="4" t="s">
        <v>17065</v>
      </c>
      <c r="QVC1" s="4" t="s">
        <v>17066</v>
      </c>
      <c r="QVD1" s="4" t="s">
        <v>17067</v>
      </c>
      <c r="QVE1" s="4" t="s">
        <v>17068</v>
      </c>
      <c r="QVF1" s="4" t="s">
        <v>17069</v>
      </c>
      <c r="QVG1" s="4" t="s">
        <v>17070</v>
      </c>
      <c r="QVH1" s="4" t="s">
        <v>17071</v>
      </c>
      <c r="QVI1" s="4" t="s">
        <v>17072</v>
      </c>
      <c r="QVJ1" s="4" t="s">
        <v>17073</v>
      </c>
      <c r="QVK1" s="4" t="s">
        <v>17074</v>
      </c>
      <c r="QVL1" s="4" t="s">
        <v>17075</v>
      </c>
      <c r="QVM1" s="4" t="s">
        <v>17076</v>
      </c>
      <c r="QVN1" s="4" t="s">
        <v>17077</v>
      </c>
      <c r="QVO1" s="4" t="s">
        <v>17078</v>
      </c>
      <c r="QVP1" s="4" t="s">
        <v>17079</v>
      </c>
      <c r="QVQ1" s="4" t="s">
        <v>17080</v>
      </c>
      <c r="QVR1" s="4" t="s">
        <v>17081</v>
      </c>
      <c r="QVS1" s="4" t="s">
        <v>17082</v>
      </c>
      <c r="QVT1" s="4" t="s">
        <v>17083</v>
      </c>
      <c r="QVU1" s="4" t="s">
        <v>17084</v>
      </c>
      <c r="QVV1" s="4" t="s">
        <v>17085</v>
      </c>
      <c r="QVW1" s="4" t="s">
        <v>17086</v>
      </c>
      <c r="QVX1" s="4" t="s">
        <v>17087</v>
      </c>
      <c r="QVY1" s="4" t="s">
        <v>17088</v>
      </c>
      <c r="QVZ1" s="4" t="s">
        <v>17089</v>
      </c>
      <c r="QWA1" s="4" t="s">
        <v>17090</v>
      </c>
      <c r="QWB1" s="4" t="s">
        <v>17091</v>
      </c>
      <c r="QWC1" s="4" t="s">
        <v>17092</v>
      </c>
      <c r="QWD1" s="4" t="s">
        <v>17093</v>
      </c>
      <c r="QWE1" s="4" t="s">
        <v>17094</v>
      </c>
      <c r="QWF1" s="4" t="s">
        <v>17095</v>
      </c>
      <c r="QWG1" s="4" t="s">
        <v>17096</v>
      </c>
      <c r="QWH1" s="4" t="s">
        <v>17097</v>
      </c>
      <c r="QWI1" s="4" t="s">
        <v>17098</v>
      </c>
      <c r="QWJ1" s="4" t="s">
        <v>17099</v>
      </c>
      <c r="QWK1" s="4" t="s">
        <v>17100</v>
      </c>
      <c r="QWL1" s="4" t="s">
        <v>17101</v>
      </c>
      <c r="QWM1" s="4" t="s">
        <v>17102</v>
      </c>
      <c r="QWN1" s="4" t="s">
        <v>17103</v>
      </c>
      <c r="QWO1" s="4" t="s">
        <v>17104</v>
      </c>
      <c r="QWP1" s="4" t="s">
        <v>17105</v>
      </c>
      <c r="QWQ1" s="4" t="s">
        <v>17106</v>
      </c>
      <c r="QWR1" s="4" t="s">
        <v>17107</v>
      </c>
      <c r="QWS1" s="4" t="s">
        <v>17108</v>
      </c>
      <c r="QWT1" s="4" t="s">
        <v>17109</v>
      </c>
      <c r="QWU1" s="4" t="s">
        <v>17110</v>
      </c>
      <c r="QWV1" s="4" t="s">
        <v>17111</v>
      </c>
      <c r="QWW1" s="4" t="s">
        <v>17112</v>
      </c>
      <c r="QWX1" s="4" t="s">
        <v>17113</v>
      </c>
      <c r="QWY1" s="4" t="s">
        <v>17114</v>
      </c>
      <c r="QWZ1" s="4" t="s">
        <v>17115</v>
      </c>
      <c r="QXA1" s="4" t="s">
        <v>17116</v>
      </c>
      <c r="QXB1" s="4" t="s">
        <v>17117</v>
      </c>
      <c r="QXC1" s="4" t="s">
        <v>17118</v>
      </c>
      <c r="QXD1" s="4" t="s">
        <v>17119</v>
      </c>
      <c r="QXE1" s="4" t="s">
        <v>17120</v>
      </c>
      <c r="QXF1" s="4" t="s">
        <v>17121</v>
      </c>
      <c r="QXG1" s="4" t="s">
        <v>17122</v>
      </c>
      <c r="QXH1" s="4" t="s">
        <v>17123</v>
      </c>
      <c r="QXI1" s="4" t="s">
        <v>17124</v>
      </c>
      <c r="QXJ1" s="4" t="s">
        <v>17125</v>
      </c>
      <c r="QXK1" s="4" t="s">
        <v>17126</v>
      </c>
      <c r="QXL1" s="4" t="s">
        <v>17127</v>
      </c>
      <c r="QXM1" s="4" t="s">
        <v>17128</v>
      </c>
      <c r="QXN1" s="4" t="s">
        <v>17129</v>
      </c>
      <c r="QXO1" s="4" t="s">
        <v>17130</v>
      </c>
      <c r="QXP1" s="4" t="s">
        <v>17131</v>
      </c>
      <c r="QXQ1" s="4" t="s">
        <v>17132</v>
      </c>
      <c r="QXR1" s="4" t="s">
        <v>17133</v>
      </c>
      <c r="QXS1" s="4" t="s">
        <v>17134</v>
      </c>
      <c r="QXT1" s="4" t="s">
        <v>17135</v>
      </c>
      <c r="QXU1" s="4" t="s">
        <v>17136</v>
      </c>
      <c r="QXV1" s="4" t="s">
        <v>17137</v>
      </c>
      <c r="QXW1" s="4" t="s">
        <v>17138</v>
      </c>
      <c r="QXX1" s="4" t="s">
        <v>17139</v>
      </c>
      <c r="QXY1" s="4" t="s">
        <v>17140</v>
      </c>
      <c r="QXZ1" s="4" t="s">
        <v>17141</v>
      </c>
      <c r="QYA1" s="4" t="s">
        <v>17142</v>
      </c>
      <c r="QYB1" s="4" t="s">
        <v>17143</v>
      </c>
      <c r="QYC1" s="4" t="s">
        <v>17144</v>
      </c>
      <c r="QYD1" s="4" t="s">
        <v>17145</v>
      </c>
      <c r="QYE1" s="4" t="s">
        <v>17146</v>
      </c>
      <c r="QYF1" s="4" t="s">
        <v>17147</v>
      </c>
      <c r="QYG1" s="4" t="s">
        <v>17148</v>
      </c>
      <c r="QYH1" s="4" t="s">
        <v>17149</v>
      </c>
      <c r="QYI1" s="4" t="s">
        <v>17150</v>
      </c>
      <c r="QYJ1" s="4" t="s">
        <v>17151</v>
      </c>
      <c r="QYK1" s="4" t="s">
        <v>17152</v>
      </c>
      <c r="QYL1" s="4" t="s">
        <v>17153</v>
      </c>
      <c r="QYM1" s="4" t="s">
        <v>17154</v>
      </c>
      <c r="QYN1" s="4" t="s">
        <v>17155</v>
      </c>
      <c r="QYO1" s="4" t="s">
        <v>17156</v>
      </c>
      <c r="QYP1" s="4" t="s">
        <v>17157</v>
      </c>
      <c r="QYQ1" s="4" t="s">
        <v>17158</v>
      </c>
      <c r="QYR1" s="4" t="s">
        <v>17159</v>
      </c>
      <c r="QYS1" s="4" t="s">
        <v>17160</v>
      </c>
      <c r="QYT1" s="4" t="s">
        <v>17161</v>
      </c>
      <c r="QYU1" s="4" t="s">
        <v>17162</v>
      </c>
      <c r="QYV1" s="4" t="s">
        <v>17163</v>
      </c>
      <c r="QYW1" s="4" t="s">
        <v>17164</v>
      </c>
      <c r="QYX1" s="4" t="s">
        <v>17165</v>
      </c>
      <c r="QYY1" s="4" t="s">
        <v>17166</v>
      </c>
      <c r="QYZ1" s="4" t="s">
        <v>17167</v>
      </c>
      <c r="QZA1" s="4" t="s">
        <v>17168</v>
      </c>
      <c r="QZB1" s="4" t="s">
        <v>17169</v>
      </c>
      <c r="QZC1" s="4" t="s">
        <v>17170</v>
      </c>
      <c r="QZD1" s="4" t="s">
        <v>17171</v>
      </c>
      <c r="QZE1" s="4" t="s">
        <v>17172</v>
      </c>
      <c r="QZF1" s="4" t="s">
        <v>17173</v>
      </c>
      <c r="QZG1" s="4" t="s">
        <v>17174</v>
      </c>
      <c r="QZH1" s="4" t="s">
        <v>17175</v>
      </c>
      <c r="QZI1" s="4" t="s">
        <v>17176</v>
      </c>
      <c r="QZJ1" s="4" t="s">
        <v>17177</v>
      </c>
      <c r="QZK1" s="4" t="s">
        <v>17178</v>
      </c>
      <c r="QZL1" s="4" t="s">
        <v>17179</v>
      </c>
      <c r="QZM1" s="4" t="s">
        <v>17180</v>
      </c>
      <c r="QZN1" s="4" t="s">
        <v>17181</v>
      </c>
      <c r="QZO1" s="4" t="s">
        <v>17182</v>
      </c>
      <c r="QZP1" s="4" t="s">
        <v>17183</v>
      </c>
      <c r="QZQ1" s="4" t="s">
        <v>17184</v>
      </c>
      <c r="QZR1" s="4" t="s">
        <v>17185</v>
      </c>
      <c r="QZS1" s="4" t="s">
        <v>17186</v>
      </c>
      <c r="QZT1" s="4" t="s">
        <v>17187</v>
      </c>
      <c r="QZU1" s="4" t="s">
        <v>17188</v>
      </c>
      <c r="QZV1" s="4" t="s">
        <v>17189</v>
      </c>
      <c r="QZW1" s="4" t="s">
        <v>17190</v>
      </c>
      <c r="QZX1" s="4" t="s">
        <v>17191</v>
      </c>
      <c r="QZY1" s="4" t="s">
        <v>17192</v>
      </c>
      <c r="QZZ1" s="4" t="s">
        <v>17193</v>
      </c>
      <c r="RAA1" s="4" t="s">
        <v>17194</v>
      </c>
      <c r="RAB1" s="4" t="s">
        <v>17195</v>
      </c>
      <c r="RAC1" s="4" t="s">
        <v>17196</v>
      </c>
      <c r="RAD1" s="4" t="s">
        <v>17197</v>
      </c>
      <c r="RAE1" s="4" t="s">
        <v>17198</v>
      </c>
      <c r="RAF1" s="4" t="s">
        <v>17199</v>
      </c>
      <c r="RAG1" s="4" t="s">
        <v>17200</v>
      </c>
      <c r="RAH1" s="4" t="s">
        <v>17201</v>
      </c>
      <c r="RAI1" s="4" t="s">
        <v>17202</v>
      </c>
      <c r="RAJ1" s="4" t="s">
        <v>17203</v>
      </c>
      <c r="RAK1" s="4" t="s">
        <v>17204</v>
      </c>
      <c r="RAL1" s="4" t="s">
        <v>17205</v>
      </c>
      <c r="RAM1" s="4" t="s">
        <v>17206</v>
      </c>
      <c r="RAN1" s="4" t="s">
        <v>17207</v>
      </c>
      <c r="RAO1" s="4" t="s">
        <v>17208</v>
      </c>
      <c r="RAP1" s="4" t="s">
        <v>17209</v>
      </c>
      <c r="RAQ1" s="4" t="s">
        <v>17210</v>
      </c>
      <c r="RAR1" s="4" t="s">
        <v>17211</v>
      </c>
      <c r="RAS1" s="4" t="s">
        <v>17212</v>
      </c>
      <c r="RAT1" s="4" t="s">
        <v>17213</v>
      </c>
      <c r="RAU1" s="4" t="s">
        <v>17214</v>
      </c>
      <c r="RAV1" s="4" t="s">
        <v>17215</v>
      </c>
      <c r="RAW1" s="4" t="s">
        <v>17216</v>
      </c>
      <c r="RAX1" s="4" t="s">
        <v>17217</v>
      </c>
      <c r="RAY1" s="4" t="s">
        <v>17218</v>
      </c>
      <c r="RAZ1" s="4" t="s">
        <v>17219</v>
      </c>
      <c r="RBA1" s="4" t="s">
        <v>17220</v>
      </c>
      <c r="RBB1" s="4" t="s">
        <v>17221</v>
      </c>
      <c r="RBC1" s="4" t="s">
        <v>17222</v>
      </c>
      <c r="RBD1" s="4" t="s">
        <v>17223</v>
      </c>
      <c r="RBE1" s="4" t="s">
        <v>17224</v>
      </c>
      <c r="RBF1" s="4" t="s">
        <v>17225</v>
      </c>
      <c r="RBG1" s="4" t="s">
        <v>17226</v>
      </c>
      <c r="RBH1" s="4" t="s">
        <v>17227</v>
      </c>
      <c r="RBI1" s="4" t="s">
        <v>17228</v>
      </c>
      <c r="RBJ1" s="4" t="s">
        <v>17229</v>
      </c>
      <c r="RBK1" s="4" t="s">
        <v>17230</v>
      </c>
      <c r="RBL1" s="4" t="s">
        <v>17231</v>
      </c>
      <c r="RBM1" s="4" t="s">
        <v>17232</v>
      </c>
      <c r="RBN1" s="4" t="s">
        <v>17233</v>
      </c>
      <c r="RBO1" s="4" t="s">
        <v>17234</v>
      </c>
      <c r="RBP1" s="4" t="s">
        <v>17235</v>
      </c>
      <c r="RBQ1" s="4" t="s">
        <v>17236</v>
      </c>
      <c r="RBR1" s="4" t="s">
        <v>17237</v>
      </c>
      <c r="RBS1" s="4" t="s">
        <v>17238</v>
      </c>
      <c r="RBT1" s="4" t="s">
        <v>17239</v>
      </c>
      <c r="RBU1" s="4" t="s">
        <v>17240</v>
      </c>
      <c r="RBV1" s="4" t="s">
        <v>17241</v>
      </c>
      <c r="RBW1" s="4" t="s">
        <v>17242</v>
      </c>
      <c r="RBX1" s="4" t="s">
        <v>17243</v>
      </c>
      <c r="RBY1" s="4" t="s">
        <v>17244</v>
      </c>
      <c r="RBZ1" s="4" t="s">
        <v>17245</v>
      </c>
      <c r="RCA1" s="4" t="s">
        <v>17246</v>
      </c>
      <c r="RCB1" s="4" t="s">
        <v>17247</v>
      </c>
      <c r="RCC1" s="4" t="s">
        <v>17248</v>
      </c>
      <c r="RCD1" s="4" t="s">
        <v>17249</v>
      </c>
      <c r="RCE1" s="4" t="s">
        <v>17250</v>
      </c>
      <c r="RCF1" s="4" t="s">
        <v>17251</v>
      </c>
      <c r="RCG1" s="4" t="s">
        <v>17252</v>
      </c>
      <c r="RCH1" s="4" t="s">
        <v>17253</v>
      </c>
      <c r="RCI1" s="4" t="s">
        <v>17254</v>
      </c>
      <c r="RCJ1" s="4" t="s">
        <v>17255</v>
      </c>
      <c r="RCK1" s="4" t="s">
        <v>17256</v>
      </c>
      <c r="RCL1" s="4" t="s">
        <v>17257</v>
      </c>
      <c r="RCM1" s="4" t="s">
        <v>17258</v>
      </c>
      <c r="RCN1" s="4" t="s">
        <v>17259</v>
      </c>
      <c r="RCO1" s="4" t="s">
        <v>17260</v>
      </c>
      <c r="RCP1" s="4" t="s">
        <v>17261</v>
      </c>
      <c r="RCQ1" s="4" t="s">
        <v>17262</v>
      </c>
      <c r="RCR1" s="4" t="s">
        <v>17263</v>
      </c>
      <c r="RCS1" s="4" t="s">
        <v>17264</v>
      </c>
      <c r="RCT1" s="4" t="s">
        <v>17265</v>
      </c>
      <c r="RCU1" s="4" t="s">
        <v>17266</v>
      </c>
      <c r="RCV1" s="4" t="s">
        <v>17267</v>
      </c>
      <c r="RCW1" s="4" t="s">
        <v>17268</v>
      </c>
      <c r="RCX1" s="4" t="s">
        <v>17269</v>
      </c>
      <c r="RCY1" s="4" t="s">
        <v>17270</v>
      </c>
      <c r="RCZ1" s="4" t="s">
        <v>17271</v>
      </c>
      <c r="RDA1" s="4" t="s">
        <v>17272</v>
      </c>
      <c r="RDB1" s="4" t="s">
        <v>17273</v>
      </c>
      <c r="RDC1" s="4" t="s">
        <v>17274</v>
      </c>
      <c r="RDD1" s="4" t="s">
        <v>17275</v>
      </c>
      <c r="RDE1" s="4" t="s">
        <v>17276</v>
      </c>
      <c r="RDF1" s="4" t="s">
        <v>17277</v>
      </c>
      <c r="RDG1" s="4" t="s">
        <v>17278</v>
      </c>
      <c r="RDH1" s="4" t="s">
        <v>17279</v>
      </c>
      <c r="RDI1" s="4" t="s">
        <v>17280</v>
      </c>
      <c r="RDJ1" s="4" t="s">
        <v>17281</v>
      </c>
      <c r="RDK1" s="4" t="s">
        <v>17282</v>
      </c>
      <c r="RDL1" s="4" t="s">
        <v>17283</v>
      </c>
      <c r="RDM1" s="4" t="s">
        <v>17284</v>
      </c>
      <c r="RDN1" s="4" t="s">
        <v>17285</v>
      </c>
      <c r="RDO1" s="4" t="s">
        <v>17286</v>
      </c>
      <c r="RDP1" s="4" t="s">
        <v>17287</v>
      </c>
      <c r="RDQ1" s="4" t="s">
        <v>17288</v>
      </c>
      <c r="RDR1" s="4" t="s">
        <v>17289</v>
      </c>
      <c r="RDS1" s="4" t="s">
        <v>17290</v>
      </c>
      <c r="RDT1" s="4" t="s">
        <v>17291</v>
      </c>
      <c r="RDU1" s="4" t="s">
        <v>17292</v>
      </c>
      <c r="RDV1" s="4" t="s">
        <v>17293</v>
      </c>
      <c r="RDW1" s="4" t="s">
        <v>17294</v>
      </c>
      <c r="RDX1" s="4" t="s">
        <v>17295</v>
      </c>
      <c r="RDY1" s="4" t="s">
        <v>17296</v>
      </c>
      <c r="RDZ1" s="4" t="s">
        <v>17297</v>
      </c>
      <c r="REA1" s="4" t="s">
        <v>17298</v>
      </c>
      <c r="REB1" s="4" t="s">
        <v>17299</v>
      </c>
      <c r="REC1" s="4" t="s">
        <v>17300</v>
      </c>
      <c r="RED1" s="4" t="s">
        <v>17301</v>
      </c>
      <c r="REE1" s="4" t="s">
        <v>17302</v>
      </c>
      <c r="REF1" s="4" t="s">
        <v>17303</v>
      </c>
      <c r="REG1" s="4" t="s">
        <v>17304</v>
      </c>
      <c r="REH1" s="4" t="s">
        <v>17305</v>
      </c>
      <c r="REI1" s="4" t="s">
        <v>17306</v>
      </c>
      <c r="REJ1" s="4" t="s">
        <v>17307</v>
      </c>
      <c r="REK1" s="4" t="s">
        <v>17308</v>
      </c>
      <c r="REL1" s="4" t="s">
        <v>17309</v>
      </c>
      <c r="REM1" s="4" t="s">
        <v>17310</v>
      </c>
      <c r="REN1" s="4" t="s">
        <v>17311</v>
      </c>
      <c r="REO1" s="4" t="s">
        <v>17312</v>
      </c>
      <c r="REP1" s="4" t="s">
        <v>17313</v>
      </c>
      <c r="REQ1" s="4" t="s">
        <v>17314</v>
      </c>
      <c r="RER1" s="4" t="s">
        <v>17315</v>
      </c>
      <c r="RES1" s="4" t="s">
        <v>17316</v>
      </c>
      <c r="RET1" s="4" t="s">
        <v>17317</v>
      </c>
      <c r="REU1" s="4" t="s">
        <v>17318</v>
      </c>
      <c r="REV1" s="4" t="s">
        <v>17319</v>
      </c>
      <c r="REW1" s="4" t="s">
        <v>17320</v>
      </c>
      <c r="REX1" s="4" t="s">
        <v>17321</v>
      </c>
      <c r="REY1" s="4" t="s">
        <v>17322</v>
      </c>
      <c r="REZ1" s="4" t="s">
        <v>17323</v>
      </c>
      <c r="RFA1" s="4" t="s">
        <v>17324</v>
      </c>
      <c r="RFB1" s="4" t="s">
        <v>17325</v>
      </c>
      <c r="RFC1" s="4" t="s">
        <v>17326</v>
      </c>
      <c r="RFD1" s="4" t="s">
        <v>17327</v>
      </c>
      <c r="RFE1" s="4" t="s">
        <v>17328</v>
      </c>
      <c r="RFF1" s="4" t="s">
        <v>17329</v>
      </c>
      <c r="RFG1" s="4" t="s">
        <v>17330</v>
      </c>
      <c r="RFH1" s="4" t="s">
        <v>17331</v>
      </c>
      <c r="RFI1" s="4" t="s">
        <v>17332</v>
      </c>
      <c r="RFJ1" s="4" t="s">
        <v>17333</v>
      </c>
      <c r="RFK1" s="4" t="s">
        <v>17334</v>
      </c>
      <c r="RFL1" s="4" t="s">
        <v>17335</v>
      </c>
      <c r="RFM1" s="4" t="s">
        <v>17336</v>
      </c>
      <c r="RFN1" s="4" t="s">
        <v>17337</v>
      </c>
      <c r="RFO1" s="4" t="s">
        <v>17338</v>
      </c>
      <c r="RFP1" s="4" t="s">
        <v>17339</v>
      </c>
      <c r="RFQ1" s="4" t="s">
        <v>17340</v>
      </c>
      <c r="RFR1" s="4" t="s">
        <v>17341</v>
      </c>
      <c r="RFS1" s="4" t="s">
        <v>17342</v>
      </c>
      <c r="RFT1" s="4" t="s">
        <v>17343</v>
      </c>
      <c r="RFU1" s="4" t="s">
        <v>17344</v>
      </c>
      <c r="RFV1" s="4" t="s">
        <v>17345</v>
      </c>
      <c r="RFW1" s="4" t="s">
        <v>17346</v>
      </c>
      <c r="RFX1" s="4" t="s">
        <v>17347</v>
      </c>
      <c r="RFY1" s="4" t="s">
        <v>17348</v>
      </c>
      <c r="RFZ1" s="4" t="s">
        <v>17349</v>
      </c>
      <c r="RGA1" s="4" t="s">
        <v>17350</v>
      </c>
      <c r="RGB1" s="4" t="s">
        <v>17351</v>
      </c>
      <c r="RGC1" s="4" t="s">
        <v>17352</v>
      </c>
      <c r="RGD1" s="4" t="s">
        <v>17353</v>
      </c>
      <c r="RGE1" s="4" t="s">
        <v>17354</v>
      </c>
      <c r="RGF1" s="4" t="s">
        <v>17355</v>
      </c>
      <c r="RGG1" s="4" t="s">
        <v>17356</v>
      </c>
      <c r="RGH1" s="4" t="s">
        <v>17357</v>
      </c>
      <c r="RGI1" s="4" t="s">
        <v>17358</v>
      </c>
      <c r="RGJ1" s="4" t="s">
        <v>17359</v>
      </c>
      <c r="RGK1" s="4" t="s">
        <v>17360</v>
      </c>
      <c r="RGL1" s="4" t="s">
        <v>17361</v>
      </c>
      <c r="RGM1" s="4" t="s">
        <v>17362</v>
      </c>
      <c r="RGN1" s="4" t="s">
        <v>17363</v>
      </c>
      <c r="RGO1" s="4" t="s">
        <v>17364</v>
      </c>
      <c r="RGP1" s="4" t="s">
        <v>17365</v>
      </c>
      <c r="RGQ1" s="4" t="s">
        <v>17366</v>
      </c>
      <c r="RGR1" s="4" t="s">
        <v>17367</v>
      </c>
      <c r="RGS1" s="4" t="s">
        <v>17368</v>
      </c>
      <c r="RGT1" s="4" t="s">
        <v>17369</v>
      </c>
      <c r="RGU1" s="4" t="s">
        <v>17370</v>
      </c>
      <c r="RGV1" s="4" t="s">
        <v>17371</v>
      </c>
      <c r="RGW1" s="4" t="s">
        <v>17372</v>
      </c>
      <c r="RGX1" s="4" t="s">
        <v>17373</v>
      </c>
      <c r="RGY1" s="4" t="s">
        <v>17374</v>
      </c>
      <c r="RGZ1" s="4" t="s">
        <v>17375</v>
      </c>
      <c r="RHA1" s="4" t="s">
        <v>17376</v>
      </c>
      <c r="RHB1" s="4" t="s">
        <v>17377</v>
      </c>
      <c r="RHC1" s="4" t="s">
        <v>17378</v>
      </c>
      <c r="RHD1" s="4" t="s">
        <v>17379</v>
      </c>
      <c r="RHE1" s="4" t="s">
        <v>17380</v>
      </c>
      <c r="RHF1" s="4" t="s">
        <v>17381</v>
      </c>
      <c r="RHG1" s="4" t="s">
        <v>17382</v>
      </c>
      <c r="RHH1" s="4" t="s">
        <v>17383</v>
      </c>
      <c r="RHI1" s="4" t="s">
        <v>17384</v>
      </c>
      <c r="RHJ1" s="4" t="s">
        <v>17385</v>
      </c>
      <c r="RHK1" s="4" t="s">
        <v>17386</v>
      </c>
      <c r="RHL1" s="4" t="s">
        <v>17387</v>
      </c>
      <c r="RHM1" s="4" t="s">
        <v>17388</v>
      </c>
      <c r="RHN1" s="4" t="s">
        <v>17389</v>
      </c>
      <c r="RHO1" s="4" t="s">
        <v>17390</v>
      </c>
      <c r="RHP1" s="4" t="s">
        <v>17391</v>
      </c>
      <c r="RHQ1" s="4" t="s">
        <v>17392</v>
      </c>
      <c r="RHR1" s="4" t="s">
        <v>17393</v>
      </c>
      <c r="RHS1" s="4" t="s">
        <v>17394</v>
      </c>
      <c r="RHT1" s="4" t="s">
        <v>17395</v>
      </c>
      <c r="RHU1" s="4" t="s">
        <v>17396</v>
      </c>
      <c r="RHV1" s="4" t="s">
        <v>17397</v>
      </c>
      <c r="RHW1" s="4" t="s">
        <v>17398</v>
      </c>
      <c r="RHX1" s="4" t="s">
        <v>17399</v>
      </c>
      <c r="RHY1" s="4" t="s">
        <v>17400</v>
      </c>
      <c r="RHZ1" s="4" t="s">
        <v>17401</v>
      </c>
      <c r="RIA1" s="4" t="s">
        <v>17402</v>
      </c>
      <c r="RIB1" s="4" t="s">
        <v>17403</v>
      </c>
      <c r="RIC1" s="4" t="s">
        <v>17404</v>
      </c>
      <c r="RID1" s="4" t="s">
        <v>17405</v>
      </c>
      <c r="RIE1" s="4" t="s">
        <v>17406</v>
      </c>
      <c r="RIF1" s="4" t="s">
        <v>17407</v>
      </c>
      <c r="RIG1" s="4" t="s">
        <v>17408</v>
      </c>
      <c r="RIH1" s="4" t="s">
        <v>17409</v>
      </c>
      <c r="RII1" s="4" t="s">
        <v>17410</v>
      </c>
      <c r="RIJ1" s="4" t="s">
        <v>17411</v>
      </c>
      <c r="RIK1" s="4" t="s">
        <v>17412</v>
      </c>
      <c r="RIL1" s="4" t="s">
        <v>17413</v>
      </c>
      <c r="RIM1" s="4" t="s">
        <v>17414</v>
      </c>
      <c r="RIN1" s="4" t="s">
        <v>17415</v>
      </c>
      <c r="RIO1" s="4" t="s">
        <v>17416</v>
      </c>
      <c r="RIP1" s="4" t="s">
        <v>17417</v>
      </c>
      <c r="RIQ1" s="4" t="s">
        <v>17418</v>
      </c>
      <c r="RIR1" s="4" t="s">
        <v>17419</v>
      </c>
      <c r="RIS1" s="4" t="s">
        <v>17420</v>
      </c>
      <c r="RIT1" s="4" t="s">
        <v>17421</v>
      </c>
      <c r="RIU1" s="4" t="s">
        <v>17422</v>
      </c>
      <c r="RIV1" s="4" t="s">
        <v>17423</v>
      </c>
      <c r="RIW1" s="4" t="s">
        <v>17424</v>
      </c>
      <c r="RIX1" s="4" t="s">
        <v>17425</v>
      </c>
      <c r="RIY1" s="4" t="s">
        <v>17426</v>
      </c>
      <c r="RIZ1" s="4" t="s">
        <v>17427</v>
      </c>
      <c r="RJA1" s="4" t="s">
        <v>17428</v>
      </c>
      <c r="RJB1" s="4" t="s">
        <v>17429</v>
      </c>
      <c r="RJC1" s="4" t="s">
        <v>17430</v>
      </c>
      <c r="RJD1" s="4" t="s">
        <v>17431</v>
      </c>
      <c r="RJE1" s="4" t="s">
        <v>17432</v>
      </c>
      <c r="RJF1" s="4" t="s">
        <v>17433</v>
      </c>
      <c r="RJG1" s="4" t="s">
        <v>17434</v>
      </c>
      <c r="RJH1" s="4" t="s">
        <v>17435</v>
      </c>
      <c r="RJI1" s="4" t="s">
        <v>17436</v>
      </c>
      <c r="RJJ1" s="4" t="s">
        <v>17437</v>
      </c>
      <c r="RJK1" s="4" t="s">
        <v>17438</v>
      </c>
      <c r="RJL1" s="4" t="s">
        <v>17439</v>
      </c>
      <c r="RJM1" s="4" t="s">
        <v>17440</v>
      </c>
      <c r="RJN1" s="4" t="s">
        <v>17441</v>
      </c>
      <c r="RJO1" s="4" t="s">
        <v>17442</v>
      </c>
      <c r="RJP1" s="4" t="s">
        <v>17443</v>
      </c>
      <c r="RJQ1" s="4" t="s">
        <v>17444</v>
      </c>
      <c r="RJR1" s="4" t="s">
        <v>17445</v>
      </c>
      <c r="RJS1" s="4" t="s">
        <v>17446</v>
      </c>
      <c r="RJT1" s="4" t="s">
        <v>17447</v>
      </c>
      <c r="RJU1" s="4" t="s">
        <v>17448</v>
      </c>
      <c r="RJV1" s="4" t="s">
        <v>17449</v>
      </c>
      <c r="RJW1" s="4" t="s">
        <v>17450</v>
      </c>
      <c r="RJX1" s="4" t="s">
        <v>17451</v>
      </c>
      <c r="RJY1" s="4" t="s">
        <v>17452</v>
      </c>
      <c r="RJZ1" s="4" t="s">
        <v>17453</v>
      </c>
      <c r="RKA1" s="4" t="s">
        <v>17454</v>
      </c>
      <c r="RKB1" s="4" t="s">
        <v>17455</v>
      </c>
      <c r="RKC1" s="4" t="s">
        <v>17456</v>
      </c>
      <c r="RKD1" s="4" t="s">
        <v>17457</v>
      </c>
      <c r="RKE1" s="4" t="s">
        <v>17458</v>
      </c>
      <c r="RKF1" s="4" t="s">
        <v>17459</v>
      </c>
      <c r="RKG1" s="4" t="s">
        <v>17460</v>
      </c>
      <c r="RKH1" s="4" t="s">
        <v>17461</v>
      </c>
      <c r="RKI1" s="4" t="s">
        <v>17462</v>
      </c>
      <c r="RKJ1" s="4" t="s">
        <v>17463</v>
      </c>
      <c r="RKK1" s="4" t="s">
        <v>17464</v>
      </c>
      <c r="RKL1" s="4" t="s">
        <v>17465</v>
      </c>
      <c r="RKM1" s="4" t="s">
        <v>17466</v>
      </c>
      <c r="RKN1" s="4" t="s">
        <v>17467</v>
      </c>
      <c r="RKO1" s="4" t="s">
        <v>17468</v>
      </c>
      <c r="RKP1" s="4" t="s">
        <v>17469</v>
      </c>
      <c r="RKQ1" s="4" t="s">
        <v>17470</v>
      </c>
      <c r="RKR1" s="4" t="s">
        <v>17471</v>
      </c>
      <c r="RKS1" s="4" t="s">
        <v>17472</v>
      </c>
      <c r="RKT1" s="4" t="s">
        <v>17473</v>
      </c>
      <c r="RKU1" s="4" t="s">
        <v>17474</v>
      </c>
      <c r="RKV1" s="4" t="s">
        <v>17475</v>
      </c>
      <c r="RKW1" s="4" t="s">
        <v>17476</v>
      </c>
      <c r="RKX1" s="4" t="s">
        <v>17477</v>
      </c>
      <c r="RKY1" s="4" t="s">
        <v>17478</v>
      </c>
      <c r="RKZ1" s="4" t="s">
        <v>17479</v>
      </c>
      <c r="RLA1" s="4" t="s">
        <v>17480</v>
      </c>
      <c r="RLB1" s="4" t="s">
        <v>17481</v>
      </c>
      <c r="RLC1" s="4" t="s">
        <v>17482</v>
      </c>
      <c r="RLD1" s="4" t="s">
        <v>17483</v>
      </c>
      <c r="RLE1" s="4" t="s">
        <v>17484</v>
      </c>
      <c r="RLF1" s="4" t="s">
        <v>17485</v>
      </c>
      <c r="RLG1" s="4" t="s">
        <v>17486</v>
      </c>
      <c r="RLH1" s="4" t="s">
        <v>17487</v>
      </c>
      <c r="RLI1" s="4" t="s">
        <v>17488</v>
      </c>
      <c r="RLJ1" s="4" t="s">
        <v>17489</v>
      </c>
      <c r="RLK1" s="4" t="s">
        <v>17490</v>
      </c>
      <c r="RLL1" s="4" t="s">
        <v>17491</v>
      </c>
      <c r="RLM1" s="4" t="s">
        <v>17492</v>
      </c>
      <c r="RLN1" s="4" t="s">
        <v>17493</v>
      </c>
      <c r="RLO1" s="4" t="s">
        <v>17494</v>
      </c>
      <c r="RLP1" s="4" t="s">
        <v>17495</v>
      </c>
      <c r="RLQ1" s="4" t="s">
        <v>17496</v>
      </c>
      <c r="RLR1" s="4" t="s">
        <v>17497</v>
      </c>
      <c r="RLS1" s="4" t="s">
        <v>17498</v>
      </c>
      <c r="RLT1" s="4" t="s">
        <v>17499</v>
      </c>
      <c r="RLU1" s="4" t="s">
        <v>17500</v>
      </c>
      <c r="RLV1" s="4" t="s">
        <v>17501</v>
      </c>
      <c r="RLW1" s="4" t="s">
        <v>17502</v>
      </c>
      <c r="RLX1" s="4" t="s">
        <v>17503</v>
      </c>
      <c r="RLY1" s="4" t="s">
        <v>17504</v>
      </c>
      <c r="RLZ1" s="4" t="s">
        <v>17505</v>
      </c>
      <c r="RMA1" s="4" t="s">
        <v>17506</v>
      </c>
      <c r="RMB1" s="4" t="s">
        <v>17507</v>
      </c>
      <c r="RMC1" s="4" t="s">
        <v>17508</v>
      </c>
      <c r="RMD1" s="4" t="s">
        <v>17509</v>
      </c>
      <c r="RME1" s="4" t="s">
        <v>17510</v>
      </c>
      <c r="RMF1" s="4" t="s">
        <v>17511</v>
      </c>
      <c r="RMG1" s="4" t="s">
        <v>17512</v>
      </c>
      <c r="RMH1" s="4" t="s">
        <v>17513</v>
      </c>
      <c r="RMI1" s="4" t="s">
        <v>17514</v>
      </c>
      <c r="RMJ1" s="4" t="s">
        <v>17515</v>
      </c>
      <c r="RMK1" s="4" t="s">
        <v>17516</v>
      </c>
      <c r="RML1" s="4" t="s">
        <v>17517</v>
      </c>
      <c r="RMM1" s="4" t="s">
        <v>17518</v>
      </c>
      <c r="RMN1" s="4" t="s">
        <v>17519</v>
      </c>
      <c r="RMO1" s="4" t="s">
        <v>17520</v>
      </c>
      <c r="RMP1" s="4" t="s">
        <v>17521</v>
      </c>
      <c r="RMQ1" s="4" t="s">
        <v>17522</v>
      </c>
      <c r="RMR1" s="4" t="s">
        <v>17523</v>
      </c>
      <c r="RMS1" s="4" t="s">
        <v>17524</v>
      </c>
      <c r="RMT1" s="4" t="s">
        <v>17525</v>
      </c>
      <c r="RMU1" s="4" t="s">
        <v>17526</v>
      </c>
      <c r="RMV1" s="4" t="s">
        <v>17527</v>
      </c>
      <c r="RMW1" s="4" t="s">
        <v>17528</v>
      </c>
      <c r="RMX1" s="4" t="s">
        <v>17529</v>
      </c>
      <c r="RMY1" s="4" t="s">
        <v>17530</v>
      </c>
      <c r="RMZ1" s="4" t="s">
        <v>17531</v>
      </c>
      <c r="RNA1" s="4" t="s">
        <v>17532</v>
      </c>
      <c r="RNB1" s="4" t="s">
        <v>17533</v>
      </c>
      <c r="RNC1" s="4" t="s">
        <v>17534</v>
      </c>
      <c r="RND1" s="4" t="s">
        <v>17535</v>
      </c>
      <c r="RNE1" s="4" t="s">
        <v>17536</v>
      </c>
      <c r="RNF1" s="4" t="s">
        <v>17537</v>
      </c>
      <c r="RNG1" s="4" t="s">
        <v>17538</v>
      </c>
      <c r="RNH1" s="4" t="s">
        <v>17539</v>
      </c>
      <c r="RNI1" s="4" t="s">
        <v>17540</v>
      </c>
      <c r="RNJ1" s="4" t="s">
        <v>17541</v>
      </c>
      <c r="RNK1" s="4" t="s">
        <v>17542</v>
      </c>
      <c r="RNL1" s="4" t="s">
        <v>17543</v>
      </c>
      <c r="RNM1" s="4" t="s">
        <v>17544</v>
      </c>
      <c r="RNN1" s="4" t="s">
        <v>17545</v>
      </c>
      <c r="RNO1" s="4" t="s">
        <v>17546</v>
      </c>
      <c r="RNP1" s="4" t="s">
        <v>17547</v>
      </c>
      <c r="RNQ1" s="4" t="s">
        <v>17548</v>
      </c>
      <c r="RNR1" s="4" t="s">
        <v>17549</v>
      </c>
      <c r="RNS1" s="4" t="s">
        <v>17550</v>
      </c>
      <c r="RNT1" s="4" t="s">
        <v>17551</v>
      </c>
      <c r="RNU1" s="4" t="s">
        <v>17552</v>
      </c>
      <c r="RNV1" s="4" t="s">
        <v>17553</v>
      </c>
      <c r="RNW1" s="4" t="s">
        <v>17554</v>
      </c>
      <c r="RNX1" s="4" t="s">
        <v>17555</v>
      </c>
      <c r="RNY1" s="4" t="s">
        <v>17556</v>
      </c>
      <c r="RNZ1" s="4" t="s">
        <v>17557</v>
      </c>
      <c r="ROA1" s="4" t="s">
        <v>17558</v>
      </c>
      <c r="ROB1" s="4" t="s">
        <v>17559</v>
      </c>
      <c r="ROC1" s="4" t="s">
        <v>17560</v>
      </c>
      <c r="ROD1" s="4" t="s">
        <v>17561</v>
      </c>
      <c r="ROE1" s="4" t="s">
        <v>17562</v>
      </c>
      <c r="ROF1" s="4" t="s">
        <v>17563</v>
      </c>
      <c r="ROG1" s="4" t="s">
        <v>17564</v>
      </c>
      <c r="ROH1" s="4" t="s">
        <v>17565</v>
      </c>
      <c r="ROI1" s="4" t="s">
        <v>17566</v>
      </c>
      <c r="ROJ1" s="4" t="s">
        <v>17567</v>
      </c>
      <c r="ROK1" s="4" t="s">
        <v>17568</v>
      </c>
      <c r="ROL1" s="4" t="s">
        <v>17569</v>
      </c>
      <c r="ROM1" s="4" t="s">
        <v>17570</v>
      </c>
      <c r="RON1" s="4" t="s">
        <v>17571</v>
      </c>
      <c r="ROO1" s="4" t="s">
        <v>17572</v>
      </c>
      <c r="ROP1" s="4" t="s">
        <v>17573</v>
      </c>
      <c r="ROQ1" s="4" t="s">
        <v>17574</v>
      </c>
      <c r="ROR1" s="4" t="s">
        <v>17575</v>
      </c>
      <c r="ROS1" s="4" t="s">
        <v>17576</v>
      </c>
      <c r="ROT1" s="4" t="s">
        <v>17577</v>
      </c>
      <c r="ROU1" s="4" t="s">
        <v>17578</v>
      </c>
      <c r="ROV1" s="4" t="s">
        <v>17579</v>
      </c>
      <c r="ROW1" s="4" t="s">
        <v>17580</v>
      </c>
      <c r="ROX1" s="4" t="s">
        <v>17581</v>
      </c>
      <c r="ROY1" s="4" t="s">
        <v>17582</v>
      </c>
      <c r="ROZ1" s="4" t="s">
        <v>17583</v>
      </c>
      <c r="RPA1" s="4" t="s">
        <v>17584</v>
      </c>
      <c r="RPB1" s="4" t="s">
        <v>17585</v>
      </c>
      <c r="RPC1" s="4" t="s">
        <v>17586</v>
      </c>
      <c r="RPD1" s="4" t="s">
        <v>17587</v>
      </c>
      <c r="RPE1" s="4" t="s">
        <v>17588</v>
      </c>
      <c r="RPF1" s="4" t="s">
        <v>17589</v>
      </c>
      <c r="RPG1" s="4" t="s">
        <v>17590</v>
      </c>
      <c r="RPH1" s="4" t="s">
        <v>17591</v>
      </c>
      <c r="RPI1" s="4" t="s">
        <v>17592</v>
      </c>
      <c r="RPJ1" s="4" t="s">
        <v>17593</v>
      </c>
      <c r="RPK1" s="4" t="s">
        <v>17594</v>
      </c>
      <c r="RPL1" s="4" t="s">
        <v>17595</v>
      </c>
      <c r="RPM1" s="4" t="s">
        <v>17596</v>
      </c>
      <c r="RPN1" s="4" t="s">
        <v>17597</v>
      </c>
      <c r="RPO1" s="4" t="s">
        <v>17598</v>
      </c>
      <c r="RPP1" s="4" t="s">
        <v>17599</v>
      </c>
      <c r="RPQ1" s="4" t="s">
        <v>17600</v>
      </c>
      <c r="RPR1" s="4" t="s">
        <v>17601</v>
      </c>
      <c r="RPS1" s="4" t="s">
        <v>17602</v>
      </c>
      <c r="RPT1" s="4" t="s">
        <v>17603</v>
      </c>
      <c r="RPU1" s="4" t="s">
        <v>17604</v>
      </c>
      <c r="RPV1" s="4" t="s">
        <v>17605</v>
      </c>
      <c r="RPW1" s="4" t="s">
        <v>17606</v>
      </c>
      <c r="RPX1" s="4" t="s">
        <v>17607</v>
      </c>
      <c r="RPY1" s="4" t="s">
        <v>17608</v>
      </c>
      <c r="RPZ1" s="4" t="s">
        <v>17609</v>
      </c>
      <c r="RQA1" s="4" t="s">
        <v>17610</v>
      </c>
      <c r="RQB1" s="4" t="s">
        <v>17611</v>
      </c>
      <c r="RQC1" s="4" t="s">
        <v>17612</v>
      </c>
      <c r="RQD1" s="4" t="s">
        <v>17613</v>
      </c>
      <c r="RQE1" s="4" t="s">
        <v>17614</v>
      </c>
      <c r="RQF1" s="4" t="s">
        <v>17615</v>
      </c>
      <c r="RQG1" s="4" t="s">
        <v>17616</v>
      </c>
      <c r="RQH1" s="4" t="s">
        <v>17617</v>
      </c>
      <c r="RQI1" s="4" t="s">
        <v>17618</v>
      </c>
      <c r="RQJ1" s="4" t="s">
        <v>17619</v>
      </c>
      <c r="RQK1" s="4" t="s">
        <v>17620</v>
      </c>
      <c r="RQL1" s="4" t="s">
        <v>17621</v>
      </c>
      <c r="RQM1" s="4" t="s">
        <v>17622</v>
      </c>
      <c r="RQN1" s="4" t="s">
        <v>17623</v>
      </c>
      <c r="RQO1" s="4" t="s">
        <v>17624</v>
      </c>
      <c r="RQP1" s="4" t="s">
        <v>17625</v>
      </c>
      <c r="RQQ1" s="4" t="s">
        <v>17626</v>
      </c>
      <c r="RQR1" s="4" t="s">
        <v>17627</v>
      </c>
      <c r="RQS1" s="4" t="s">
        <v>17628</v>
      </c>
      <c r="RQT1" s="4" t="s">
        <v>17629</v>
      </c>
      <c r="RQU1" s="4" t="s">
        <v>17630</v>
      </c>
      <c r="RQV1" s="4" t="s">
        <v>17631</v>
      </c>
      <c r="RQW1" s="4" t="s">
        <v>17632</v>
      </c>
      <c r="RQX1" s="4" t="s">
        <v>17633</v>
      </c>
      <c r="RQY1" s="4" t="s">
        <v>17634</v>
      </c>
      <c r="RQZ1" s="4" t="s">
        <v>17635</v>
      </c>
      <c r="RRA1" s="4" t="s">
        <v>17636</v>
      </c>
      <c r="RRB1" s="4" t="s">
        <v>17637</v>
      </c>
      <c r="RRC1" s="4" t="s">
        <v>17638</v>
      </c>
      <c r="RRD1" s="4" t="s">
        <v>17639</v>
      </c>
      <c r="RRE1" s="4" t="s">
        <v>17640</v>
      </c>
      <c r="RRF1" s="4" t="s">
        <v>17641</v>
      </c>
      <c r="RRG1" s="4" t="s">
        <v>17642</v>
      </c>
      <c r="RRH1" s="4" t="s">
        <v>17643</v>
      </c>
      <c r="RRI1" s="4" t="s">
        <v>17644</v>
      </c>
      <c r="RRJ1" s="4" t="s">
        <v>17645</v>
      </c>
      <c r="RRK1" s="4" t="s">
        <v>17646</v>
      </c>
      <c r="RRL1" s="4" t="s">
        <v>17647</v>
      </c>
      <c r="RRM1" s="4" t="s">
        <v>17648</v>
      </c>
      <c r="RRN1" s="4" t="s">
        <v>17649</v>
      </c>
      <c r="RRO1" s="4" t="s">
        <v>17650</v>
      </c>
      <c r="RRP1" s="4" t="s">
        <v>17651</v>
      </c>
      <c r="RRQ1" s="4" t="s">
        <v>17652</v>
      </c>
      <c r="RRR1" s="4" t="s">
        <v>17653</v>
      </c>
      <c r="RRS1" s="4" t="s">
        <v>17654</v>
      </c>
      <c r="RRT1" s="4" t="s">
        <v>17655</v>
      </c>
      <c r="RRU1" s="4" t="s">
        <v>17656</v>
      </c>
      <c r="RRV1" s="4" t="s">
        <v>17657</v>
      </c>
      <c r="RRW1" s="4" t="s">
        <v>17658</v>
      </c>
      <c r="RRX1" s="4" t="s">
        <v>17659</v>
      </c>
      <c r="RRY1" s="4" t="s">
        <v>17660</v>
      </c>
      <c r="RRZ1" s="4" t="s">
        <v>17661</v>
      </c>
      <c r="RSA1" s="4" t="s">
        <v>17662</v>
      </c>
      <c r="RSB1" s="4" t="s">
        <v>17663</v>
      </c>
      <c r="RSC1" s="4" t="s">
        <v>17664</v>
      </c>
      <c r="RSD1" s="4" t="s">
        <v>17665</v>
      </c>
      <c r="RSE1" s="4" t="s">
        <v>17666</v>
      </c>
      <c r="RSF1" s="4" t="s">
        <v>17667</v>
      </c>
      <c r="RSG1" s="4" t="s">
        <v>17668</v>
      </c>
      <c r="RSH1" s="4" t="s">
        <v>17669</v>
      </c>
      <c r="RSI1" s="4" t="s">
        <v>17670</v>
      </c>
      <c r="RSJ1" s="4" t="s">
        <v>17671</v>
      </c>
      <c r="RSK1" s="4" t="s">
        <v>17672</v>
      </c>
      <c r="RSL1" s="4" t="s">
        <v>17673</v>
      </c>
      <c r="RSM1" s="4" t="s">
        <v>17674</v>
      </c>
      <c r="RSN1" s="4" t="s">
        <v>17675</v>
      </c>
      <c r="RSO1" s="4" t="s">
        <v>17676</v>
      </c>
      <c r="RSP1" s="4" t="s">
        <v>17677</v>
      </c>
      <c r="RSQ1" s="4" t="s">
        <v>17678</v>
      </c>
      <c r="RSR1" s="4" t="s">
        <v>17679</v>
      </c>
      <c r="RSS1" s="4" t="s">
        <v>17680</v>
      </c>
      <c r="RST1" s="4" t="s">
        <v>17681</v>
      </c>
      <c r="RSU1" s="4" t="s">
        <v>17682</v>
      </c>
      <c r="RSV1" s="4" t="s">
        <v>17683</v>
      </c>
      <c r="RSW1" s="4" t="s">
        <v>17684</v>
      </c>
      <c r="RSX1" s="4" t="s">
        <v>17685</v>
      </c>
      <c r="RSY1" s="4" t="s">
        <v>17686</v>
      </c>
      <c r="RSZ1" s="4" t="s">
        <v>17687</v>
      </c>
      <c r="RTA1" s="4" t="s">
        <v>17688</v>
      </c>
      <c r="RTB1" s="4" t="s">
        <v>17689</v>
      </c>
      <c r="RTC1" s="4" t="s">
        <v>17690</v>
      </c>
      <c r="RTD1" s="4" t="s">
        <v>17691</v>
      </c>
      <c r="RTE1" s="4" t="s">
        <v>17692</v>
      </c>
      <c r="RTF1" s="4" t="s">
        <v>17693</v>
      </c>
      <c r="RTG1" s="4" t="s">
        <v>17694</v>
      </c>
      <c r="RTH1" s="4" t="s">
        <v>17695</v>
      </c>
      <c r="RTI1" s="4" t="s">
        <v>17696</v>
      </c>
      <c r="RTJ1" s="4" t="s">
        <v>17697</v>
      </c>
      <c r="RTK1" s="4" t="s">
        <v>17698</v>
      </c>
      <c r="RTL1" s="4" t="s">
        <v>17699</v>
      </c>
      <c r="RTM1" s="4" t="s">
        <v>17700</v>
      </c>
      <c r="RTN1" s="4" t="s">
        <v>17701</v>
      </c>
      <c r="RTO1" s="4" t="s">
        <v>17702</v>
      </c>
      <c r="RTP1" s="4" t="s">
        <v>17703</v>
      </c>
      <c r="RTQ1" s="4" t="s">
        <v>17704</v>
      </c>
      <c r="RTR1" s="4" t="s">
        <v>17705</v>
      </c>
      <c r="RTS1" s="4" t="s">
        <v>17706</v>
      </c>
      <c r="RTT1" s="4" t="s">
        <v>17707</v>
      </c>
      <c r="RTU1" s="4" t="s">
        <v>17708</v>
      </c>
      <c r="RTV1" s="4" t="s">
        <v>17709</v>
      </c>
      <c r="RTW1" s="4" t="s">
        <v>17710</v>
      </c>
      <c r="RTX1" s="4" t="s">
        <v>17711</v>
      </c>
      <c r="RTY1" s="4" t="s">
        <v>17712</v>
      </c>
      <c r="RTZ1" s="4" t="s">
        <v>17713</v>
      </c>
      <c r="RUA1" s="4" t="s">
        <v>17714</v>
      </c>
      <c r="RUB1" s="4" t="s">
        <v>17715</v>
      </c>
      <c r="RUC1" s="4" t="s">
        <v>17716</v>
      </c>
      <c r="RUD1" s="4" t="s">
        <v>17717</v>
      </c>
      <c r="RUE1" s="4" t="s">
        <v>17718</v>
      </c>
      <c r="RUF1" s="4" t="s">
        <v>17719</v>
      </c>
      <c r="RUG1" s="4" t="s">
        <v>17720</v>
      </c>
      <c r="RUH1" s="4" t="s">
        <v>17721</v>
      </c>
      <c r="RUI1" s="4" t="s">
        <v>17722</v>
      </c>
      <c r="RUJ1" s="4" t="s">
        <v>17723</v>
      </c>
      <c r="RUK1" s="4" t="s">
        <v>17724</v>
      </c>
      <c r="RUL1" s="4" t="s">
        <v>17725</v>
      </c>
      <c r="RUM1" s="4" t="s">
        <v>17726</v>
      </c>
      <c r="RUN1" s="4" t="s">
        <v>17727</v>
      </c>
      <c r="RUO1" s="4" t="s">
        <v>17728</v>
      </c>
      <c r="RUP1" s="4" t="s">
        <v>17729</v>
      </c>
      <c r="RUQ1" s="4" t="s">
        <v>17730</v>
      </c>
      <c r="RUR1" s="4" t="s">
        <v>17731</v>
      </c>
      <c r="RUS1" s="4" t="s">
        <v>17732</v>
      </c>
      <c r="RUT1" s="4" t="s">
        <v>17733</v>
      </c>
      <c r="RUU1" s="4" t="s">
        <v>17734</v>
      </c>
      <c r="RUV1" s="4" t="s">
        <v>17735</v>
      </c>
      <c r="RUW1" s="4" t="s">
        <v>17736</v>
      </c>
      <c r="RUX1" s="4" t="s">
        <v>17737</v>
      </c>
      <c r="RUY1" s="4" t="s">
        <v>17738</v>
      </c>
      <c r="RUZ1" s="4" t="s">
        <v>17739</v>
      </c>
      <c r="RVA1" s="4" t="s">
        <v>17740</v>
      </c>
      <c r="RVB1" s="4" t="s">
        <v>17741</v>
      </c>
      <c r="RVC1" s="4" t="s">
        <v>17742</v>
      </c>
      <c r="RVD1" s="4" t="s">
        <v>17743</v>
      </c>
      <c r="RVE1" s="4" t="s">
        <v>17744</v>
      </c>
      <c r="RVF1" s="4" t="s">
        <v>17745</v>
      </c>
      <c r="RVG1" s="4" t="s">
        <v>17746</v>
      </c>
      <c r="RVH1" s="4" t="s">
        <v>17747</v>
      </c>
      <c r="RVI1" s="4" t="s">
        <v>17748</v>
      </c>
      <c r="RVJ1" s="4" t="s">
        <v>17749</v>
      </c>
      <c r="RVK1" s="4" t="s">
        <v>17750</v>
      </c>
      <c r="RVL1" s="4" t="s">
        <v>17751</v>
      </c>
      <c r="RVM1" s="4" t="s">
        <v>17752</v>
      </c>
      <c r="RVN1" s="4" t="s">
        <v>17753</v>
      </c>
      <c r="RVO1" s="4" t="s">
        <v>17754</v>
      </c>
      <c r="RVP1" s="4" t="s">
        <v>17755</v>
      </c>
      <c r="RVQ1" s="4" t="s">
        <v>17756</v>
      </c>
      <c r="RVR1" s="4" t="s">
        <v>17757</v>
      </c>
      <c r="RVS1" s="4" t="s">
        <v>17758</v>
      </c>
      <c r="RVT1" s="4" t="s">
        <v>17759</v>
      </c>
      <c r="RVU1" s="4" t="s">
        <v>17760</v>
      </c>
      <c r="RVV1" s="4" t="s">
        <v>17761</v>
      </c>
      <c r="RVW1" s="4" t="s">
        <v>17762</v>
      </c>
      <c r="RVX1" s="4" t="s">
        <v>17763</v>
      </c>
      <c r="RVY1" s="4" t="s">
        <v>17764</v>
      </c>
      <c r="RVZ1" s="4" t="s">
        <v>17765</v>
      </c>
      <c r="RWA1" s="4" t="s">
        <v>17766</v>
      </c>
      <c r="RWB1" s="4" t="s">
        <v>17767</v>
      </c>
      <c r="RWC1" s="4" t="s">
        <v>17768</v>
      </c>
      <c r="RWD1" s="4" t="s">
        <v>17769</v>
      </c>
      <c r="RWE1" s="4" t="s">
        <v>17770</v>
      </c>
      <c r="RWF1" s="4" t="s">
        <v>17771</v>
      </c>
      <c r="RWG1" s="4" t="s">
        <v>17772</v>
      </c>
      <c r="RWH1" s="4" t="s">
        <v>17773</v>
      </c>
      <c r="RWI1" s="4" t="s">
        <v>17774</v>
      </c>
      <c r="RWJ1" s="4" t="s">
        <v>17775</v>
      </c>
      <c r="RWK1" s="4" t="s">
        <v>17776</v>
      </c>
      <c r="RWL1" s="4" t="s">
        <v>17777</v>
      </c>
      <c r="RWM1" s="4" t="s">
        <v>17778</v>
      </c>
      <c r="RWN1" s="4" t="s">
        <v>17779</v>
      </c>
      <c r="RWO1" s="4" t="s">
        <v>17780</v>
      </c>
      <c r="RWP1" s="4" t="s">
        <v>17781</v>
      </c>
      <c r="RWQ1" s="4" t="s">
        <v>17782</v>
      </c>
      <c r="RWR1" s="4" t="s">
        <v>17783</v>
      </c>
      <c r="RWS1" s="4" t="s">
        <v>17784</v>
      </c>
      <c r="RWT1" s="4" t="s">
        <v>17785</v>
      </c>
      <c r="RWU1" s="4" t="s">
        <v>17786</v>
      </c>
      <c r="RWV1" s="4" t="s">
        <v>17787</v>
      </c>
      <c r="RWW1" s="4" t="s">
        <v>17788</v>
      </c>
      <c r="RWX1" s="4" t="s">
        <v>17789</v>
      </c>
      <c r="RWY1" s="4" t="s">
        <v>17790</v>
      </c>
      <c r="RWZ1" s="4" t="s">
        <v>17791</v>
      </c>
      <c r="RXA1" s="4" t="s">
        <v>17792</v>
      </c>
      <c r="RXB1" s="4" t="s">
        <v>17793</v>
      </c>
      <c r="RXC1" s="4" t="s">
        <v>17794</v>
      </c>
      <c r="RXD1" s="4" t="s">
        <v>17795</v>
      </c>
      <c r="RXE1" s="4" t="s">
        <v>17796</v>
      </c>
      <c r="RXF1" s="4" t="s">
        <v>17797</v>
      </c>
      <c r="RXG1" s="4" t="s">
        <v>17798</v>
      </c>
      <c r="RXH1" s="4" t="s">
        <v>17799</v>
      </c>
      <c r="RXI1" s="4" t="s">
        <v>17800</v>
      </c>
      <c r="RXJ1" s="4" t="s">
        <v>17801</v>
      </c>
      <c r="RXK1" s="4" t="s">
        <v>17802</v>
      </c>
      <c r="RXL1" s="4" t="s">
        <v>17803</v>
      </c>
      <c r="RXM1" s="4" t="s">
        <v>17804</v>
      </c>
      <c r="RXN1" s="4" t="s">
        <v>17805</v>
      </c>
      <c r="RXO1" s="4" t="s">
        <v>17806</v>
      </c>
      <c r="RXP1" s="4" t="s">
        <v>17807</v>
      </c>
      <c r="RXQ1" s="4" t="s">
        <v>17808</v>
      </c>
      <c r="RXR1" s="4" t="s">
        <v>17809</v>
      </c>
      <c r="RXS1" s="4" t="s">
        <v>17810</v>
      </c>
      <c r="RXT1" s="4" t="s">
        <v>17811</v>
      </c>
      <c r="RXU1" s="4" t="s">
        <v>17812</v>
      </c>
      <c r="RXV1" s="4" t="s">
        <v>17813</v>
      </c>
      <c r="RXW1" s="4" t="s">
        <v>17814</v>
      </c>
      <c r="RXX1" s="4" t="s">
        <v>17815</v>
      </c>
      <c r="RXY1" s="4" t="s">
        <v>17816</v>
      </c>
      <c r="RXZ1" s="4" t="s">
        <v>17817</v>
      </c>
      <c r="RYA1" s="4" t="s">
        <v>17818</v>
      </c>
      <c r="RYB1" s="4" t="s">
        <v>17819</v>
      </c>
      <c r="RYC1" s="4" t="s">
        <v>17820</v>
      </c>
      <c r="RYD1" s="4" t="s">
        <v>17821</v>
      </c>
      <c r="RYE1" s="4" t="s">
        <v>17822</v>
      </c>
      <c r="RYF1" s="4" t="s">
        <v>17823</v>
      </c>
      <c r="RYG1" s="4" t="s">
        <v>17824</v>
      </c>
      <c r="RYH1" s="4" t="s">
        <v>17825</v>
      </c>
      <c r="RYI1" s="4" t="s">
        <v>17826</v>
      </c>
      <c r="RYJ1" s="4" t="s">
        <v>17827</v>
      </c>
      <c r="RYK1" s="4" t="s">
        <v>17828</v>
      </c>
      <c r="RYL1" s="4" t="s">
        <v>17829</v>
      </c>
      <c r="RYM1" s="4" t="s">
        <v>17830</v>
      </c>
      <c r="RYN1" s="4" t="s">
        <v>17831</v>
      </c>
      <c r="RYO1" s="4" t="s">
        <v>17832</v>
      </c>
      <c r="RYP1" s="4" t="s">
        <v>17833</v>
      </c>
      <c r="RYQ1" s="4" t="s">
        <v>17834</v>
      </c>
      <c r="RYR1" s="4" t="s">
        <v>17835</v>
      </c>
      <c r="RYS1" s="4" t="s">
        <v>17836</v>
      </c>
      <c r="RYT1" s="4" t="s">
        <v>17837</v>
      </c>
      <c r="RYU1" s="4" t="s">
        <v>17838</v>
      </c>
      <c r="RYV1" s="4" t="s">
        <v>17839</v>
      </c>
      <c r="RYW1" s="4" t="s">
        <v>17840</v>
      </c>
      <c r="RYX1" s="4" t="s">
        <v>17841</v>
      </c>
      <c r="RYY1" s="4" t="s">
        <v>17842</v>
      </c>
      <c r="RYZ1" s="4" t="s">
        <v>17843</v>
      </c>
      <c r="RZA1" s="4" t="s">
        <v>17844</v>
      </c>
      <c r="RZB1" s="4" t="s">
        <v>17845</v>
      </c>
      <c r="RZC1" s="4" t="s">
        <v>17846</v>
      </c>
      <c r="RZD1" s="4" t="s">
        <v>17847</v>
      </c>
      <c r="RZE1" s="4" t="s">
        <v>17848</v>
      </c>
      <c r="RZF1" s="4" t="s">
        <v>17849</v>
      </c>
      <c r="RZG1" s="4" t="s">
        <v>17850</v>
      </c>
      <c r="RZH1" s="4" t="s">
        <v>17851</v>
      </c>
      <c r="RZI1" s="4" t="s">
        <v>17852</v>
      </c>
      <c r="RZJ1" s="4" t="s">
        <v>17853</v>
      </c>
      <c r="RZK1" s="4" t="s">
        <v>17854</v>
      </c>
      <c r="RZL1" s="4" t="s">
        <v>17855</v>
      </c>
      <c r="RZM1" s="4" t="s">
        <v>17856</v>
      </c>
      <c r="RZN1" s="4" t="s">
        <v>17857</v>
      </c>
      <c r="RZO1" s="4" t="s">
        <v>17858</v>
      </c>
      <c r="RZP1" s="4" t="s">
        <v>17859</v>
      </c>
      <c r="RZQ1" s="4" t="s">
        <v>17860</v>
      </c>
      <c r="RZR1" s="4" t="s">
        <v>17861</v>
      </c>
      <c r="RZS1" s="4" t="s">
        <v>17862</v>
      </c>
      <c r="RZT1" s="4" t="s">
        <v>17863</v>
      </c>
      <c r="RZU1" s="4" t="s">
        <v>17864</v>
      </c>
      <c r="RZV1" s="4" t="s">
        <v>17865</v>
      </c>
      <c r="RZW1" s="4" t="s">
        <v>17866</v>
      </c>
      <c r="RZX1" s="4" t="s">
        <v>17867</v>
      </c>
      <c r="RZY1" s="4" t="s">
        <v>17868</v>
      </c>
      <c r="RZZ1" s="4" t="s">
        <v>17869</v>
      </c>
      <c r="SAA1" s="4" t="s">
        <v>17870</v>
      </c>
      <c r="SAB1" s="4" t="s">
        <v>17871</v>
      </c>
      <c r="SAC1" s="4" t="s">
        <v>17872</v>
      </c>
      <c r="SAD1" s="4" t="s">
        <v>17873</v>
      </c>
      <c r="SAE1" s="4" t="s">
        <v>17874</v>
      </c>
      <c r="SAF1" s="4" t="s">
        <v>17875</v>
      </c>
      <c r="SAG1" s="4" t="s">
        <v>17876</v>
      </c>
      <c r="SAH1" s="4" t="s">
        <v>17877</v>
      </c>
      <c r="SAI1" s="4" t="s">
        <v>17878</v>
      </c>
      <c r="SAJ1" s="4" t="s">
        <v>17879</v>
      </c>
      <c r="SAK1" s="4" t="s">
        <v>17880</v>
      </c>
      <c r="SAL1" s="4" t="s">
        <v>17881</v>
      </c>
      <c r="SAM1" s="4" t="s">
        <v>17882</v>
      </c>
      <c r="SAN1" s="4" t="s">
        <v>17883</v>
      </c>
      <c r="SAO1" s="4" t="s">
        <v>17884</v>
      </c>
      <c r="SAP1" s="4" t="s">
        <v>17885</v>
      </c>
      <c r="SAQ1" s="4" t="s">
        <v>17886</v>
      </c>
      <c r="SAR1" s="4" t="s">
        <v>17887</v>
      </c>
      <c r="SAS1" s="4" t="s">
        <v>17888</v>
      </c>
      <c r="SAT1" s="4" t="s">
        <v>17889</v>
      </c>
      <c r="SAU1" s="4" t="s">
        <v>17890</v>
      </c>
      <c r="SAV1" s="4" t="s">
        <v>17891</v>
      </c>
      <c r="SAW1" s="4" t="s">
        <v>17892</v>
      </c>
      <c r="SAX1" s="4" t="s">
        <v>17893</v>
      </c>
      <c r="SAY1" s="4" t="s">
        <v>17894</v>
      </c>
      <c r="SAZ1" s="4" t="s">
        <v>17895</v>
      </c>
      <c r="SBA1" s="4" t="s">
        <v>17896</v>
      </c>
      <c r="SBB1" s="4" t="s">
        <v>17897</v>
      </c>
      <c r="SBC1" s="4" t="s">
        <v>17898</v>
      </c>
      <c r="SBD1" s="4" t="s">
        <v>17899</v>
      </c>
      <c r="SBE1" s="4" t="s">
        <v>17900</v>
      </c>
      <c r="SBF1" s="4" t="s">
        <v>17901</v>
      </c>
      <c r="SBG1" s="4" t="s">
        <v>17902</v>
      </c>
      <c r="SBH1" s="4" t="s">
        <v>17903</v>
      </c>
      <c r="SBI1" s="4" t="s">
        <v>17904</v>
      </c>
      <c r="SBJ1" s="4" t="s">
        <v>17905</v>
      </c>
      <c r="SBK1" s="4" t="s">
        <v>17906</v>
      </c>
      <c r="SBL1" s="4" t="s">
        <v>17907</v>
      </c>
      <c r="SBM1" s="4" t="s">
        <v>17908</v>
      </c>
      <c r="SBN1" s="4" t="s">
        <v>17909</v>
      </c>
      <c r="SBO1" s="4" t="s">
        <v>17910</v>
      </c>
      <c r="SBP1" s="4" t="s">
        <v>17911</v>
      </c>
      <c r="SBQ1" s="4" t="s">
        <v>17912</v>
      </c>
      <c r="SBR1" s="4" t="s">
        <v>17913</v>
      </c>
      <c r="SBS1" s="4" t="s">
        <v>17914</v>
      </c>
      <c r="SBT1" s="4" t="s">
        <v>17915</v>
      </c>
      <c r="SBU1" s="4" t="s">
        <v>17916</v>
      </c>
      <c r="SBV1" s="4" t="s">
        <v>17917</v>
      </c>
      <c r="SBW1" s="4" t="s">
        <v>17918</v>
      </c>
      <c r="SBX1" s="4" t="s">
        <v>17919</v>
      </c>
      <c r="SBY1" s="4" t="s">
        <v>17920</v>
      </c>
      <c r="SBZ1" s="4" t="s">
        <v>17921</v>
      </c>
      <c r="SCA1" s="4" t="s">
        <v>17922</v>
      </c>
      <c r="SCB1" s="4" t="s">
        <v>17923</v>
      </c>
      <c r="SCC1" s="4" t="s">
        <v>17924</v>
      </c>
      <c r="SCD1" s="4" t="s">
        <v>17925</v>
      </c>
      <c r="SCE1" s="4" t="s">
        <v>17926</v>
      </c>
      <c r="SCF1" s="4" t="s">
        <v>17927</v>
      </c>
      <c r="SCG1" s="4" t="s">
        <v>17928</v>
      </c>
      <c r="SCH1" s="4" t="s">
        <v>17929</v>
      </c>
      <c r="SCI1" s="4" t="s">
        <v>17930</v>
      </c>
      <c r="SCJ1" s="4" t="s">
        <v>17931</v>
      </c>
      <c r="SCK1" s="4" t="s">
        <v>17932</v>
      </c>
      <c r="SCL1" s="4" t="s">
        <v>17933</v>
      </c>
      <c r="SCM1" s="4" t="s">
        <v>17934</v>
      </c>
      <c r="SCN1" s="4" t="s">
        <v>17935</v>
      </c>
      <c r="SCO1" s="4" t="s">
        <v>17936</v>
      </c>
      <c r="SCP1" s="4" t="s">
        <v>17937</v>
      </c>
      <c r="SCQ1" s="4" t="s">
        <v>17938</v>
      </c>
      <c r="SCR1" s="4" t="s">
        <v>17939</v>
      </c>
      <c r="SCS1" s="4" t="s">
        <v>17940</v>
      </c>
      <c r="SCT1" s="4" t="s">
        <v>17941</v>
      </c>
      <c r="SCU1" s="4" t="s">
        <v>17942</v>
      </c>
      <c r="SCV1" s="4" t="s">
        <v>17943</v>
      </c>
      <c r="SCW1" s="4" t="s">
        <v>17944</v>
      </c>
      <c r="SCX1" s="4" t="s">
        <v>17945</v>
      </c>
      <c r="SCY1" s="4" t="s">
        <v>17946</v>
      </c>
      <c r="SCZ1" s="4" t="s">
        <v>17947</v>
      </c>
      <c r="SDA1" s="4" t="s">
        <v>17948</v>
      </c>
      <c r="SDB1" s="4" t="s">
        <v>17949</v>
      </c>
      <c r="SDC1" s="4" t="s">
        <v>17950</v>
      </c>
      <c r="SDD1" s="4" t="s">
        <v>17951</v>
      </c>
      <c r="SDE1" s="4" t="s">
        <v>17952</v>
      </c>
      <c r="SDF1" s="4" t="s">
        <v>17953</v>
      </c>
      <c r="SDG1" s="4" t="s">
        <v>17954</v>
      </c>
      <c r="SDH1" s="4" t="s">
        <v>17955</v>
      </c>
      <c r="SDI1" s="4" t="s">
        <v>17956</v>
      </c>
      <c r="SDJ1" s="4" t="s">
        <v>17957</v>
      </c>
      <c r="SDK1" s="4" t="s">
        <v>17958</v>
      </c>
      <c r="SDL1" s="4" t="s">
        <v>17959</v>
      </c>
      <c r="SDM1" s="4" t="s">
        <v>17960</v>
      </c>
      <c r="SDN1" s="4" t="s">
        <v>17961</v>
      </c>
      <c r="SDO1" s="4" t="s">
        <v>17962</v>
      </c>
      <c r="SDP1" s="4" t="s">
        <v>17963</v>
      </c>
      <c r="SDQ1" s="4" t="s">
        <v>17964</v>
      </c>
      <c r="SDR1" s="4" t="s">
        <v>17965</v>
      </c>
      <c r="SDS1" s="4" t="s">
        <v>17966</v>
      </c>
      <c r="SDT1" s="4" t="s">
        <v>17967</v>
      </c>
      <c r="SDU1" s="4" t="s">
        <v>17968</v>
      </c>
      <c r="SDV1" s="4" t="s">
        <v>17969</v>
      </c>
      <c r="SDW1" s="4" t="s">
        <v>17970</v>
      </c>
      <c r="SDX1" s="4" t="s">
        <v>17971</v>
      </c>
      <c r="SDY1" s="4" t="s">
        <v>17972</v>
      </c>
      <c r="SDZ1" s="4" t="s">
        <v>17973</v>
      </c>
      <c r="SEA1" s="4" t="s">
        <v>17974</v>
      </c>
      <c r="SEB1" s="4" t="s">
        <v>17975</v>
      </c>
      <c r="SEC1" s="4" t="s">
        <v>17976</v>
      </c>
      <c r="SED1" s="4" t="s">
        <v>17977</v>
      </c>
      <c r="SEE1" s="4" t="s">
        <v>17978</v>
      </c>
      <c r="SEF1" s="4" t="s">
        <v>17979</v>
      </c>
      <c r="SEG1" s="4" t="s">
        <v>17980</v>
      </c>
      <c r="SEH1" s="4" t="s">
        <v>17981</v>
      </c>
      <c r="SEI1" s="4" t="s">
        <v>17982</v>
      </c>
      <c r="SEJ1" s="4" t="s">
        <v>17983</v>
      </c>
      <c r="SEK1" s="4" t="s">
        <v>17984</v>
      </c>
      <c r="SEL1" s="4" t="s">
        <v>17985</v>
      </c>
      <c r="SEM1" s="4" t="s">
        <v>17986</v>
      </c>
      <c r="SEN1" s="4" t="s">
        <v>17987</v>
      </c>
      <c r="SEO1" s="4" t="s">
        <v>17988</v>
      </c>
      <c r="SEP1" s="4" t="s">
        <v>17989</v>
      </c>
      <c r="SEQ1" s="4" t="s">
        <v>17990</v>
      </c>
      <c r="SER1" s="4" t="s">
        <v>17991</v>
      </c>
      <c r="SES1" s="4" t="s">
        <v>17992</v>
      </c>
      <c r="SET1" s="4" t="s">
        <v>17993</v>
      </c>
      <c r="SEU1" s="4" t="s">
        <v>17994</v>
      </c>
      <c r="SEV1" s="4" t="s">
        <v>17995</v>
      </c>
      <c r="SEW1" s="4" t="s">
        <v>17996</v>
      </c>
      <c r="SEX1" s="4" t="s">
        <v>17997</v>
      </c>
      <c r="SEY1" s="4" t="s">
        <v>17998</v>
      </c>
      <c r="SEZ1" s="4" t="s">
        <v>17999</v>
      </c>
      <c r="SFA1" s="4" t="s">
        <v>18000</v>
      </c>
      <c r="SFB1" s="4" t="s">
        <v>18001</v>
      </c>
      <c r="SFC1" s="4" t="s">
        <v>18002</v>
      </c>
      <c r="SFD1" s="4" t="s">
        <v>18003</v>
      </c>
      <c r="SFE1" s="4" t="s">
        <v>18004</v>
      </c>
      <c r="SFF1" s="4" t="s">
        <v>18005</v>
      </c>
      <c r="SFG1" s="4" t="s">
        <v>18006</v>
      </c>
      <c r="SFH1" s="4" t="s">
        <v>18007</v>
      </c>
      <c r="SFI1" s="4" t="s">
        <v>18008</v>
      </c>
      <c r="SFJ1" s="4" t="s">
        <v>18009</v>
      </c>
      <c r="SFK1" s="4" t="s">
        <v>18010</v>
      </c>
      <c r="SFL1" s="4" t="s">
        <v>18011</v>
      </c>
      <c r="SFM1" s="4" t="s">
        <v>18012</v>
      </c>
      <c r="SFN1" s="4" t="s">
        <v>18013</v>
      </c>
      <c r="SFO1" s="4" t="s">
        <v>18014</v>
      </c>
      <c r="SFP1" s="4" t="s">
        <v>18015</v>
      </c>
      <c r="SFQ1" s="4" t="s">
        <v>18016</v>
      </c>
      <c r="SFR1" s="4" t="s">
        <v>18017</v>
      </c>
      <c r="SFS1" s="4" t="s">
        <v>18018</v>
      </c>
      <c r="SFT1" s="4" t="s">
        <v>18019</v>
      </c>
      <c r="SFU1" s="4" t="s">
        <v>18020</v>
      </c>
      <c r="SFV1" s="4" t="s">
        <v>18021</v>
      </c>
      <c r="SFW1" s="4" t="s">
        <v>18022</v>
      </c>
      <c r="SFX1" s="4" t="s">
        <v>18023</v>
      </c>
      <c r="SFY1" s="4" t="s">
        <v>18024</v>
      </c>
      <c r="SFZ1" s="4" t="s">
        <v>18025</v>
      </c>
      <c r="SGA1" s="4" t="s">
        <v>18026</v>
      </c>
      <c r="SGB1" s="4" t="s">
        <v>18027</v>
      </c>
      <c r="SGC1" s="4" t="s">
        <v>18028</v>
      </c>
      <c r="SGD1" s="4" t="s">
        <v>18029</v>
      </c>
      <c r="SGE1" s="4" t="s">
        <v>18030</v>
      </c>
      <c r="SGF1" s="4" t="s">
        <v>18031</v>
      </c>
      <c r="SGG1" s="4" t="s">
        <v>18032</v>
      </c>
      <c r="SGH1" s="4" t="s">
        <v>18033</v>
      </c>
      <c r="SGI1" s="4" t="s">
        <v>18034</v>
      </c>
      <c r="SGJ1" s="4" t="s">
        <v>18035</v>
      </c>
      <c r="SGK1" s="4" t="s">
        <v>18036</v>
      </c>
      <c r="SGL1" s="4" t="s">
        <v>18037</v>
      </c>
      <c r="SGM1" s="4" t="s">
        <v>18038</v>
      </c>
      <c r="SGN1" s="4" t="s">
        <v>18039</v>
      </c>
      <c r="SGO1" s="4" t="s">
        <v>18040</v>
      </c>
      <c r="SGP1" s="4" t="s">
        <v>18041</v>
      </c>
      <c r="SGQ1" s="4" t="s">
        <v>18042</v>
      </c>
      <c r="SGR1" s="4" t="s">
        <v>18043</v>
      </c>
      <c r="SGS1" s="4" t="s">
        <v>18044</v>
      </c>
      <c r="SGT1" s="4" t="s">
        <v>18045</v>
      </c>
      <c r="SGU1" s="4" t="s">
        <v>18046</v>
      </c>
      <c r="SGV1" s="4" t="s">
        <v>18047</v>
      </c>
      <c r="SGW1" s="4" t="s">
        <v>18048</v>
      </c>
      <c r="SGX1" s="4" t="s">
        <v>18049</v>
      </c>
      <c r="SGY1" s="4" t="s">
        <v>18050</v>
      </c>
      <c r="SGZ1" s="4" t="s">
        <v>18051</v>
      </c>
      <c r="SHA1" s="4" t="s">
        <v>18052</v>
      </c>
      <c r="SHB1" s="4" t="s">
        <v>18053</v>
      </c>
      <c r="SHC1" s="4" t="s">
        <v>18054</v>
      </c>
      <c r="SHD1" s="4" t="s">
        <v>18055</v>
      </c>
      <c r="SHE1" s="4" t="s">
        <v>18056</v>
      </c>
      <c r="SHF1" s="4" t="s">
        <v>18057</v>
      </c>
      <c r="SHG1" s="4" t="s">
        <v>18058</v>
      </c>
      <c r="SHH1" s="4" t="s">
        <v>18059</v>
      </c>
      <c r="SHI1" s="4" t="s">
        <v>18060</v>
      </c>
      <c r="SHJ1" s="4" t="s">
        <v>18061</v>
      </c>
      <c r="SHK1" s="4" t="s">
        <v>18062</v>
      </c>
      <c r="SHL1" s="4" t="s">
        <v>18063</v>
      </c>
      <c r="SHM1" s="4" t="s">
        <v>18064</v>
      </c>
      <c r="SHN1" s="4" t="s">
        <v>18065</v>
      </c>
      <c r="SHO1" s="4" t="s">
        <v>18066</v>
      </c>
      <c r="SHP1" s="4" t="s">
        <v>18067</v>
      </c>
      <c r="SHQ1" s="4" t="s">
        <v>18068</v>
      </c>
      <c r="SHR1" s="4" t="s">
        <v>18069</v>
      </c>
      <c r="SHS1" s="4" t="s">
        <v>18070</v>
      </c>
      <c r="SHT1" s="4" t="s">
        <v>18071</v>
      </c>
      <c r="SHU1" s="4" t="s">
        <v>18072</v>
      </c>
      <c r="SHV1" s="4" t="s">
        <v>18073</v>
      </c>
      <c r="SHW1" s="4" t="s">
        <v>18074</v>
      </c>
      <c r="SHX1" s="4" t="s">
        <v>18075</v>
      </c>
      <c r="SHY1" s="4" t="s">
        <v>18076</v>
      </c>
      <c r="SHZ1" s="4" t="s">
        <v>18077</v>
      </c>
      <c r="SIA1" s="4" t="s">
        <v>18078</v>
      </c>
      <c r="SIB1" s="4" t="s">
        <v>18079</v>
      </c>
      <c r="SIC1" s="4" t="s">
        <v>18080</v>
      </c>
      <c r="SID1" s="4" t="s">
        <v>18081</v>
      </c>
      <c r="SIE1" s="4" t="s">
        <v>18082</v>
      </c>
      <c r="SIF1" s="4" t="s">
        <v>18083</v>
      </c>
      <c r="SIG1" s="4" t="s">
        <v>18084</v>
      </c>
      <c r="SIH1" s="4" t="s">
        <v>18085</v>
      </c>
      <c r="SII1" s="4" t="s">
        <v>18086</v>
      </c>
      <c r="SIJ1" s="4" t="s">
        <v>18087</v>
      </c>
      <c r="SIK1" s="4" t="s">
        <v>18088</v>
      </c>
      <c r="SIL1" s="4" t="s">
        <v>18089</v>
      </c>
      <c r="SIM1" s="4" t="s">
        <v>18090</v>
      </c>
      <c r="SIN1" s="4" t="s">
        <v>18091</v>
      </c>
      <c r="SIO1" s="4" t="s">
        <v>18092</v>
      </c>
      <c r="SIP1" s="4" t="s">
        <v>18093</v>
      </c>
      <c r="SIQ1" s="4" t="s">
        <v>18094</v>
      </c>
      <c r="SIR1" s="4" t="s">
        <v>18095</v>
      </c>
      <c r="SIS1" s="4" t="s">
        <v>18096</v>
      </c>
      <c r="SIT1" s="4" t="s">
        <v>18097</v>
      </c>
      <c r="SIU1" s="4" t="s">
        <v>18098</v>
      </c>
      <c r="SIV1" s="4" t="s">
        <v>18099</v>
      </c>
      <c r="SIW1" s="4" t="s">
        <v>18100</v>
      </c>
      <c r="SIX1" s="4" t="s">
        <v>18101</v>
      </c>
      <c r="SIY1" s="4" t="s">
        <v>18102</v>
      </c>
      <c r="SIZ1" s="4" t="s">
        <v>18103</v>
      </c>
      <c r="SJA1" s="4" t="s">
        <v>18104</v>
      </c>
      <c r="SJB1" s="4" t="s">
        <v>18105</v>
      </c>
      <c r="SJC1" s="4" t="s">
        <v>18106</v>
      </c>
      <c r="SJD1" s="4" t="s">
        <v>18107</v>
      </c>
      <c r="SJE1" s="4" t="s">
        <v>18108</v>
      </c>
      <c r="SJF1" s="4" t="s">
        <v>18109</v>
      </c>
      <c r="SJG1" s="4" t="s">
        <v>18110</v>
      </c>
      <c r="SJH1" s="4" t="s">
        <v>18111</v>
      </c>
      <c r="SJI1" s="4" t="s">
        <v>18112</v>
      </c>
      <c r="SJJ1" s="4" t="s">
        <v>18113</v>
      </c>
      <c r="SJK1" s="4" t="s">
        <v>18114</v>
      </c>
      <c r="SJL1" s="4" t="s">
        <v>18115</v>
      </c>
      <c r="SJM1" s="4" t="s">
        <v>18116</v>
      </c>
      <c r="SJN1" s="4" t="s">
        <v>18117</v>
      </c>
      <c r="SJO1" s="4" t="s">
        <v>18118</v>
      </c>
      <c r="SJP1" s="4" t="s">
        <v>18119</v>
      </c>
      <c r="SJQ1" s="4" t="s">
        <v>18120</v>
      </c>
      <c r="SJR1" s="4" t="s">
        <v>18121</v>
      </c>
      <c r="SJS1" s="4" t="s">
        <v>18122</v>
      </c>
      <c r="SJT1" s="4" t="s">
        <v>18123</v>
      </c>
      <c r="SJU1" s="4" t="s">
        <v>18124</v>
      </c>
      <c r="SJV1" s="4" t="s">
        <v>18125</v>
      </c>
      <c r="SJW1" s="4" t="s">
        <v>18126</v>
      </c>
      <c r="SJX1" s="4" t="s">
        <v>18127</v>
      </c>
      <c r="SJY1" s="4" t="s">
        <v>18128</v>
      </c>
      <c r="SJZ1" s="4" t="s">
        <v>18129</v>
      </c>
      <c r="SKA1" s="4" t="s">
        <v>18130</v>
      </c>
      <c r="SKB1" s="4" t="s">
        <v>18131</v>
      </c>
      <c r="SKC1" s="4" t="s">
        <v>18132</v>
      </c>
      <c r="SKD1" s="4" t="s">
        <v>18133</v>
      </c>
      <c r="SKE1" s="4" t="s">
        <v>18134</v>
      </c>
      <c r="SKF1" s="4" t="s">
        <v>18135</v>
      </c>
      <c r="SKG1" s="4" t="s">
        <v>18136</v>
      </c>
      <c r="SKH1" s="4" t="s">
        <v>18137</v>
      </c>
      <c r="SKI1" s="4" t="s">
        <v>18138</v>
      </c>
      <c r="SKJ1" s="4" t="s">
        <v>18139</v>
      </c>
      <c r="SKK1" s="4" t="s">
        <v>18140</v>
      </c>
      <c r="SKL1" s="4" t="s">
        <v>18141</v>
      </c>
      <c r="SKM1" s="4" t="s">
        <v>18142</v>
      </c>
      <c r="SKN1" s="4" t="s">
        <v>18143</v>
      </c>
      <c r="SKO1" s="4" t="s">
        <v>18144</v>
      </c>
      <c r="SKP1" s="4" t="s">
        <v>18145</v>
      </c>
      <c r="SKQ1" s="4" t="s">
        <v>18146</v>
      </c>
      <c r="SKR1" s="4" t="s">
        <v>18147</v>
      </c>
      <c r="SKS1" s="4" t="s">
        <v>18148</v>
      </c>
      <c r="SKT1" s="4" t="s">
        <v>18149</v>
      </c>
      <c r="SKU1" s="4" t="s">
        <v>18150</v>
      </c>
      <c r="SKV1" s="4" t="s">
        <v>18151</v>
      </c>
      <c r="SKW1" s="4" t="s">
        <v>18152</v>
      </c>
      <c r="SKX1" s="4" t="s">
        <v>18153</v>
      </c>
      <c r="SKY1" s="4" t="s">
        <v>18154</v>
      </c>
      <c r="SKZ1" s="4" t="s">
        <v>18155</v>
      </c>
      <c r="SLA1" s="4" t="s">
        <v>18156</v>
      </c>
      <c r="SLB1" s="4" t="s">
        <v>18157</v>
      </c>
      <c r="SLC1" s="4" t="s">
        <v>18158</v>
      </c>
      <c r="SLD1" s="4" t="s">
        <v>18159</v>
      </c>
      <c r="SLE1" s="4" t="s">
        <v>18160</v>
      </c>
      <c r="SLF1" s="4" t="s">
        <v>18161</v>
      </c>
      <c r="SLG1" s="4" t="s">
        <v>18162</v>
      </c>
      <c r="SLH1" s="4" t="s">
        <v>18163</v>
      </c>
      <c r="SLI1" s="4" t="s">
        <v>18164</v>
      </c>
      <c r="SLJ1" s="4" t="s">
        <v>18165</v>
      </c>
      <c r="SLK1" s="4" t="s">
        <v>18166</v>
      </c>
      <c r="SLL1" s="4" t="s">
        <v>18167</v>
      </c>
      <c r="SLM1" s="4" t="s">
        <v>18168</v>
      </c>
      <c r="SLN1" s="4" t="s">
        <v>18169</v>
      </c>
      <c r="SLO1" s="4" t="s">
        <v>18170</v>
      </c>
      <c r="SLP1" s="4" t="s">
        <v>18171</v>
      </c>
      <c r="SLQ1" s="4" t="s">
        <v>18172</v>
      </c>
      <c r="SLR1" s="4" t="s">
        <v>18173</v>
      </c>
      <c r="SLS1" s="4" t="s">
        <v>18174</v>
      </c>
      <c r="SLT1" s="4" t="s">
        <v>18175</v>
      </c>
      <c r="SLU1" s="4" t="s">
        <v>18176</v>
      </c>
      <c r="SLV1" s="4" t="s">
        <v>18177</v>
      </c>
      <c r="SLW1" s="4" t="s">
        <v>18178</v>
      </c>
      <c r="SLX1" s="4" t="s">
        <v>18179</v>
      </c>
      <c r="SLY1" s="4" t="s">
        <v>18180</v>
      </c>
      <c r="SLZ1" s="4" t="s">
        <v>18181</v>
      </c>
      <c r="SMA1" s="4" t="s">
        <v>18182</v>
      </c>
      <c r="SMB1" s="4" t="s">
        <v>18183</v>
      </c>
      <c r="SMC1" s="4" t="s">
        <v>18184</v>
      </c>
      <c r="SMD1" s="4" t="s">
        <v>18185</v>
      </c>
      <c r="SME1" s="4" t="s">
        <v>18186</v>
      </c>
      <c r="SMF1" s="4" t="s">
        <v>18187</v>
      </c>
      <c r="SMG1" s="4" t="s">
        <v>18188</v>
      </c>
      <c r="SMH1" s="4" t="s">
        <v>18189</v>
      </c>
      <c r="SMI1" s="4" t="s">
        <v>18190</v>
      </c>
      <c r="SMJ1" s="4" t="s">
        <v>18191</v>
      </c>
      <c r="SMK1" s="4" t="s">
        <v>18192</v>
      </c>
      <c r="SML1" s="4" t="s">
        <v>18193</v>
      </c>
      <c r="SMM1" s="4" t="s">
        <v>18194</v>
      </c>
      <c r="SMN1" s="4" t="s">
        <v>18195</v>
      </c>
      <c r="SMO1" s="4" t="s">
        <v>18196</v>
      </c>
      <c r="SMP1" s="4" t="s">
        <v>18197</v>
      </c>
      <c r="SMQ1" s="4" t="s">
        <v>18198</v>
      </c>
      <c r="SMR1" s="4" t="s">
        <v>18199</v>
      </c>
      <c r="SMS1" s="4" t="s">
        <v>18200</v>
      </c>
      <c r="SMT1" s="4" t="s">
        <v>18201</v>
      </c>
      <c r="SMU1" s="4" t="s">
        <v>18202</v>
      </c>
      <c r="SMV1" s="4" t="s">
        <v>18203</v>
      </c>
      <c r="SMW1" s="4" t="s">
        <v>18204</v>
      </c>
      <c r="SMX1" s="4" t="s">
        <v>18205</v>
      </c>
      <c r="SMY1" s="4" t="s">
        <v>18206</v>
      </c>
      <c r="SMZ1" s="4" t="s">
        <v>18207</v>
      </c>
      <c r="SNA1" s="4" t="s">
        <v>18208</v>
      </c>
      <c r="SNB1" s="4" t="s">
        <v>18209</v>
      </c>
      <c r="SNC1" s="4" t="s">
        <v>18210</v>
      </c>
      <c r="SND1" s="4" t="s">
        <v>18211</v>
      </c>
      <c r="SNE1" s="4" t="s">
        <v>18212</v>
      </c>
      <c r="SNF1" s="4" t="s">
        <v>18213</v>
      </c>
      <c r="SNG1" s="4" t="s">
        <v>18214</v>
      </c>
      <c r="SNH1" s="4" t="s">
        <v>18215</v>
      </c>
      <c r="SNI1" s="4" t="s">
        <v>18216</v>
      </c>
      <c r="SNJ1" s="4" t="s">
        <v>18217</v>
      </c>
      <c r="SNK1" s="4" t="s">
        <v>18218</v>
      </c>
      <c r="SNL1" s="4" t="s">
        <v>18219</v>
      </c>
      <c r="SNM1" s="4" t="s">
        <v>18220</v>
      </c>
      <c r="SNN1" s="4" t="s">
        <v>18221</v>
      </c>
      <c r="SNO1" s="4" t="s">
        <v>18222</v>
      </c>
      <c r="SNP1" s="4" t="s">
        <v>18223</v>
      </c>
      <c r="SNQ1" s="4" t="s">
        <v>18224</v>
      </c>
      <c r="SNR1" s="4" t="s">
        <v>18225</v>
      </c>
      <c r="SNS1" s="4" t="s">
        <v>18226</v>
      </c>
      <c r="SNT1" s="4" t="s">
        <v>18227</v>
      </c>
      <c r="SNU1" s="4" t="s">
        <v>18228</v>
      </c>
      <c r="SNV1" s="4" t="s">
        <v>18229</v>
      </c>
      <c r="SNW1" s="4" t="s">
        <v>18230</v>
      </c>
      <c r="SNX1" s="4" t="s">
        <v>18231</v>
      </c>
      <c r="SNY1" s="4" t="s">
        <v>18232</v>
      </c>
      <c r="SNZ1" s="4" t="s">
        <v>18233</v>
      </c>
      <c r="SOA1" s="4" t="s">
        <v>18234</v>
      </c>
      <c r="SOB1" s="4" t="s">
        <v>18235</v>
      </c>
      <c r="SOC1" s="4" t="s">
        <v>18236</v>
      </c>
      <c r="SOD1" s="4" t="s">
        <v>18237</v>
      </c>
      <c r="SOE1" s="4" t="s">
        <v>18238</v>
      </c>
      <c r="SOF1" s="4" t="s">
        <v>18239</v>
      </c>
      <c r="SOG1" s="4" t="s">
        <v>18240</v>
      </c>
      <c r="SOH1" s="4" t="s">
        <v>18241</v>
      </c>
      <c r="SOI1" s="4" t="s">
        <v>18242</v>
      </c>
      <c r="SOJ1" s="4" t="s">
        <v>18243</v>
      </c>
      <c r="SOK1" s="4" t="s">
        <v>18244</v>
      </c>
      <c r="SOL1" s="4" t="s">
        <v>18245</v>
      </c>
      <c r="SOM1" s="4" t="s">
        <v>18246</v>
      </c>
      <c r="SON1" s="4" t="s">
        <v>18247</v>
      </c>
      <c r="SOO1" s="4" t="s">
        <v>18248</v>
      </c>
      <c r="SOP1" s="4" t="s">
        <v>18249</v>
      </c>
      <c r="SOQ1" s="4" t="s">
        <v>18250</v>
      </c>
      <c r="SOR1" s="4" t="s">
        <v>18251</v>
      </c>
      <c r="SOS1" s="4" t="s">
        <v>18252</v>
      </c>
      <c r="SOT1" s="4" t="s">
        <v>18253</v>
      </c>
      <c r="SOU1" s="4" t="s">
        <v>18254</v>
      </c>
      <c r="SOV1" s="4" t="s">
        <v>18255</v>
      </c>
      <c r="SOW1" s="4" t="s">
        <v>18256</v>
      </c>
      <c r="SOX1" s="4" t="s">
        <v>18257</v>
      </c>
      <c r="SOY1" s="4" t="s">
        <v>18258</v>
      </c>
      <c r="SOZ1" s="4" t="s">
        <v>18259</v>
      </c>
      <c r="SPA1" s="4" t="s">
        <v>18260</v>
      </c>
      <c r="SPB1" s="4" t="s">
        <v>18261</v>
      </c>
      <c r="SPC1" s="4" t="s">
        <v>18262</v>
      </c>
      <c r="SPD1" s="4" t="s">
        <v>18263</v>
      </c>
      <c r="SPE1" s="4" t="s">
        <v>18264</v>
      </c>
      <c r="SPF1" s="4" t="s">
        <v>18265</v>
      </c>
      <c r="SPG1" s="4" t="s">
        <v>18266</v>
      </c>
      <c r="SPH1" s="4" t="s">
        <v>18267</v>
      </c>
      <c r="SPI1" s="4" t="s">
        <v>18268</v>
      </c>
      <c r="SPJ1" s="4" t="s">
        <v>18269</v>
      </c>
      <c r="SPK1" s="4" t="s">
        <v>18270</v>
      </c>
      <c r="SPL1" s="4" t="s">
        <v>18271</v>
      </c>
      <c r="SPM1" s="4" t="s">
        <v>18272</v>
      </c>
      <c r="SPN1" s="4" t="s">
        <v>18273</v>
      </c>
      <c r="SPO1" s="4" t="s">
        <v>18274</v>
      </c>
      <c r="SPP1" s="4" t="s">
        <v>18275</v>
      </c>
      <c r="SPQ1" s="4" t="s">
        <v>18276</v>
      </c>
      <c r="SPR1" s="4" t="s">
        <v>18277</v>
      </c>
      <c r="SPS1" s="4" t="s">
        <v>18278</v>
      </c>
      <c r="SPT1" s="4" t="s">
        <v>18279</v>
      </c>
      <c r="SPU1" s="4" t="s">
        <v>18280</v>
      </c>
      <c r="SPV1" s="4" t="s">
        <v>18281</v>
      </c>
      <c r="SPW1" s="4" t="s">
        <v>18282</v>
      </c>
      <c r="SPX1" s="4" t="s">
        <v>18283</v>
      </c>
      <c r="SPY1" s="4" t="s">
        <v>18284</v>
      </c>
      <c r="SPZ1" s="4" t="s">
        <v>18285</v>
      </c>
      <c r="SQA1" s="4" t="s">
        <v>18286</v>
      </c>
      <c r="SQB1" s="4" t="s">
        <v>18287</v>
      </c>
      <c r="SQC1" s="4" t="s">
        <v>18288</v>
      </c>
      <c r="SQD1" s="4" t="s">
        <v>18289</v>
      </c>
      <c r="SQE1" s="4" t="s">
        <v>18290</v>
      </c>
      <c r="SQF1" s="4" t="s">
        <v>18291</v>
      </c>
      <c r="SQG1" s="4" t="s">
        <v>18292</v>
      </c>
      <c r="SQH1" s="4" t="s">
        <v>18293</v>
      </c>
      <c r="SQI1" s="4" t="s">
        <v>18294</v>
      </c>
      <c r="SQJ1" s="4" t="s">
        <v>18295</v>
      </c>
      <c r="SQK1" s="4" t="s">
        <v>18296</v>
      </c>
      <c r="SQL1" s="4" t="s">
        <v>18297</v>
      </c>
      <c r="SQM1" s="4" t="s">
        <v>18298</v>
      </c>
      <c r="SQN1" s="4" t="s">
        <v>18299</v>
      </c>
      <c r="SQO1" s="4" t="s">
        <v>18300</v>
      </c>
      <c r="SQP1" s="4" t="s">
        <v>18301</v>
      </c>
      <c r="SQQ1" s="4" t="s">
        <v>18302</v>
      </c>
      <c r="SQR1" s="4" t="s">
        <v>18303</v>
      </c>
      <c r="SQS1" s="4" t="s">
        <v>18304</v>
      </c>
      <c r="SQT1" s="4" t="s">
        <v>18305</v>
      </c>
      <c r="SQU1" s="4" t="s">
        <v>18306</v>
      </c>
      <c r="SQV1" s="4" t="s">
        <v>18307</v>
      </c>
      <c r="SQW1" s="4" t="s">
        <v>18308</v>
      </c>
      <c r="SQX1" s="4" t="s">
        <v>18309</v>
      </c>
      <c r="SQY1" s="4" t="s">
        <v>18310</v>
      </c>
      <c r="SQZ1" s="4" t="s">
        <v>18311</v>
      </c>
      <c r="SRA1" s="4" t="s">
        <v>18312</v>
      </c>
      <c r="SRB1" s="4" t="s">
        <v>18313</v>
      </c>
      <c r="SRC1" s="4" t="s">
        <v>18314</v>
      </c>
      <c r="SRD1" s="4" t="s">
        <v>18315</v>
      </c>
      <c r="SRE1" s="4" t="s">
        <v>18316</v>
      </c>
      <c r="SRF1" s="4" t="s">
        <v>18317</v>
      </c>
      <c r="SRG1" s="4" t="s">
        <v>18318</v>
      </c>
      <c r="SRH1" s="4" t="s">
        <v>18319</v>
      </c>
      <c r="SRI1" s="4" t="s">
        <v>18320</v>
      </c>
      <c r="SRJ1" s="4" t="s">
        <v>18321</v>
      </c>
      <c r="SRK1" s="4" t="s">
        <v>18322</v>
      </c>
      <c r="SRL1" s="4" t="s">
        <v>18323</v>
      </c>
      <c r="SRM1" s="4" t="s">
        <v>18324</v>
      </c>
      <c r="SRN1" s="4" t="s">
        <v>18325</v>
      </c>
      <c r="SRO1" s="4" t="s">
        <v>18326</v>
      </c>
      <c r="SRP1" s="4" t="s">
        <v>18327</v>
      </c>
      <c r="SRQ1" s="4" t="s">
        <v>18328</v>
      </c>
      <c r="SRR1" s="4" t="s">
        <v>18329</v>
      </c>
      <c r="SRS1" s="4" t="s">
        <v>18330</v>
      </c>
      <c r="SRT1" s="4" t="s">
        <v>18331</v>
      </c>
      <c r="SRU1" s="4" t="s">
        <v>18332</v>
      </c>
      <c r="SRV1" s="4" t="s">
        <v>18333</v>
      </c>
      <c r="SRW1" s="4" t="s">
        <v>18334</v>
      </c>
      <c r="SRX1" s="4" t="s">
        <v>18335</v>
      </c>
      <c r="SRY1" s="4" t="s">
        <v>18336</v>
      </c>
      <c r="SRZ1" s="4" t="s">
        <v>18337</v>
      </c>
      <c r="SSA1" s="4" t="s">
        <v>18338</v>
      </c>
      <c r="SSB1" s="4" t="s">
        <v>18339</v>
      </c>
      <c r="SSC1" s="4" t="s">
        <v>18340</v>
      </c>
      <c r="SSD1" s="4" t="s">
        <v>18341</v>
      </c>
      <c r="SSE1" s="4" t="s">
        <v>18342</v>
      </c>
      <c r="SSF1" s="4" t="s">
        <v>18343</v>
      </c>
      <c r="SSG1" s="4" t="s">
        <v>18344</v>
      </c>
      <c r="SSH1" s="4" t="s">
        <v>18345</v>
      </c>
      <c r="SSI1" s="4" t="s">
        <v>18346</v>
      </c>
      <c r="SSJ1" s="4" t="s">
        <v>18347</v>
      </c>
      <c r="SSK1" s="4" t="s">
        <v>18348</v>
      </c>
      <c r="SSL1" s="4" t="s">
        <v>18349</v>
      </c>
      <c r="SSM1" s="4" t="s">
        <v>18350</v>
      </c>
      <c r="SSN1" s="4" t="s">
        <v>18351</v>
      </c>
      <c r="SSO1" s="4" t="s">
        <v>18352</v>
      </c>
      <c r="SSP1" s="4" t="s">
        <v>18353</v>
      </c>
      <c r="SSQ1" s="4" t="s">
        <v>18354</v>
      </c>
      <c r="SSR1" s="4" t="s">
        <v>18355</v>
      </c>
      <c r="SSS1" s="4" t="s">
        <v>18356</v>
      </c>
      <c r="SST1" s="4" t="s">
        <v>18357</v>
      </c>
      <c r="SSU1" s="4" t="s">
        <v>18358</v>
      </c>
      <c r="SSV1" s="4" t="s">
        <v>18359</v>
      </c>
      <c r="SSW1" s="4" t="s">
        <v>18360</v>
      </c>
      <c r="SSX1" s="4" t="s">
        <v>18361</v>
      </c>
      <c r="SSY1" s="4" t="s">
        <v>18362</v>
      </c>
      <c r="SSZ1" s="4" t="s">
        <v>18363</v>
      </c>
      <c r="STA1" s="4" t="s">
        <v>18364</v>
      </c>
      <c r="STB1" s="4" t="s">
        <v>18365</v>
      </c>
      <c r="STC1" s="4" t="s">
        <v>18366</v>
      </c>
      <c r="STD1" s="4" t="s">
        <v>18367</v>
      </c>
      <c r="STE1" s="4" t="s">
        <v>18368</v>
      </c>
      <c r="STF1" s="4" t="s">
        <v>18369</v>
      </c>
      <c r="STG1" s="4" t="s">
        <v>18370</v>
      </c>
      <c r="STH1" s="4" t="s">
        <v>18371</v>
      </c>
      <c r="STI1" s="4" t="s">
        <v>18372</v>
      </c>
      <c r="STJ1" s="4" t="s">
        <v>18373</v>
      </c>
      <c r="STK1" s="4" t="s">
        <v>18374</v>
      </c>
      <c r="STL1" s="4" t="s">
        <v>18375</v>
      </c>
      <c r="STM1" s="4" t="s">
        <v>18376</v>
      </c>
      <c r="STN1" s="4" t="s">
        <v>18377</v>
      </c>
      <c r="STO1" s="4" t="s">
        <v>18378</v>
      </c>
      <c r="STP1" s="4" t="s">
        <v>18379</v>
      </c>
      <c r="STQ1" s="4" t="s">
        <v>18380</v>
      </c>
      <c r="STR1" s="4" t="s">
        <v>18381</v>
      </c>
      <c r="STS1" s="4" t="s">
        <v>18382</v>
      </c>
      <c r="STT1" s="4" t="s">
        <v>18383</v>
      </c>
      <c r="STU1" s="4" t="s">
        <v>18384</v>
      </c>
      <c r="STV1" s="4" t="s">
        <v>18385</v>
      </c>
      <c r="STW1" s="4" t="s">
        <v>18386</v>
      </c>
      <c r="STX1" s="4" t="s">
        <v>18387</v>
      </c>
      <c r="STY1" s="4" t="s">
        <v>18388</v>
      </c>
      <c r="STZ1" s="4" t="s">
        <v>18389</v>
      </c>
      <c r="SUA1" s="4" t="s">
        <v>18390</v>
      </c>
      <c r="SUB1" s="4" t="s">
        <v>18391</v>
      </c>
      <c r="SUC1" s="4" t="s">
        <v>18392</v>
      </c>
      <c r="SUD1" s="4" t="s">
        <v>18393</v>
      </c>
      <c r="SUE1" s="4" t="s">
        <v>18394</v>
      </c>
      <c r="SUF1" s="4" t="s">
        <v>18395</v>
      </c>
      <c r="SUG1" s="4" t="s">
        <v>18396</v>
      </c>
      <c r="SUH1" s="4" t="s">
        <v>18397</v>
      </c>
      <c r="SUI1" s="4" t="s">
        <v>18398</v>
      </c>
      <c r="SUJ1" s="4" t="s">
        <v>18399</v>
      </c>
      <c r="SUK1" s="4" t="s">
        <v>18400</v>
      </c>
      <c r="SUL1" s="4" t="s">
        <v>18401</v>
      </c>
      <c r="SUM1" s="4" t="s">
        <v>18402</v>
      </c>
      <c r="SUN1" s="4" t="s">
        <v>18403</v>
      </c>
      <c r="SUO1" s="4" t="s">
        <v>18404</v>
      </c>
      <c r="SUP1" s="4" t="s">
        <v>18405</v>
      </c>
      <c r="SUQ1" s="4" t="s">
        <v>18406</v>
      </c>
      <c r="SUR1" s="4" t="s">
        <v>18407</v>
      </c>
      <c r="SUS1" s="4" t="s">
        <v>18408</v>
      </c>
      <c r="SUT1" s="4" t="s">
        <v>18409</v>
      </c>
      <c r="SUU1" s="4" t="s">
        <v>18410</v>
      </c>
      <c r="SUV1" s="4" t="s">
        <v>18411</v>
      </c>
      <c r="SUW1" s="4" t="s">
        <v>18412</v>
      </c>
      <c r="SUX1" s="4" t="s">
        <v>18413</v>
      </c>
      <c r="SUY1" s="4" t="s">
        <v>18414</v>
      </c>
      <c r="SUZ1" s="4" t="s">
        <v>18415</v>
      </c>
      <c r="SVA1" s="4" t="s">
        <v>18416</v>
      </c>
      <c r="SVB1" s="4" t="s">
        <v>18417</v>
      </c>
      <c r="SVC1" s="4" t="s">
        <v>18418</v>
      </c>
      <c r="SVD1" s="4" t="s">
        <v>18419</v>
      </c>
      <c r="SVE1" s="4" t="s">
        <v>18420</v>
      </c>
      <c r="SVF1" s="4" t="s">
        <v>18421</v>
      </c>
      <c r="SVG1" s="4" t="s">
        <v>18422</v>
      </c>
      <c r="SVH1" s="4" t="s">
        <v>18423</v>
      </c>
      <c r="SVI1" s="4" t="s">
        <v>18424</v>
      </c>
      <c r="SVJ1" s="4" t="s">
        <v>18425</v>
      </c>
      <c r="SVK1" s="4" t="s">
        <v>18426</v>
      </c>
      <c r="SVL1" s="4" t="s">
        <v>18427</v>
      </c>
      <c r="SVM1" s="4" t="s">
        <v>18428</v>
      </c>
      <c r="SVN1" s="4" t="s">
        <v>18429</v>
      </c>
      <c r="SVO1" s="4" t="s">
        <v>18430</v>
      </c>
      <c r="SVP1" s="4" t="s">
        <v>18431</v>
      </c>
      <c r="SVQ1" s="4" t="s">
        <v>18432</v>
      </c>
      <c r="SVR1" s="4" t="s">
        <v>18433</v>
      </c>
      <c r="SVS1" s="4" t="s">
        <v>18434</v>
      </c>
      <c r="SVT1" s="4" t="s">
        <v>18435</v>
      </c>
      <c r="SVU1" s="4" t="s">
        <v>18436</v>
      </c>
      <c r="SVV1" s="4" t="s">
        <v>18437</v>
      </c>
      <c r="SVW1" s="4" t="s">
        <v>18438</v>
      </c>
      <c r="SVX1" s="4" t="s">
        <v>18439</v>
      </c>
      <c r="SVY1" s="4" t="s">
        <v>18440</v>
      </c>
      <c r="SVZ1" s="4" t="s">
        <v>18441</v>
      </c>
      <c r="SWA1" s="4" t="s">
        <v>18442</v>
      </c>
      <c r="SWB1" s="4" t="s">
        <v>18443</v>
      </c>
      <c r="SWC1" s="4" t="s">
        <v>18444</v>
      </c>
      <c r="SWD1" s="4" t="s">
        <v>18445</v>
      </c>
      <c r="SWE1" s="4" t="s">
        <v>18446</v>
      </c>
      <c r="SWF1" s="4" t="s">
        <v>18447</v>
      </c>
      <c r="SWG1" s="4" t="s">
        <v>18448</v>
      </c>
      <c r="SWH1" s="4" t="s">
        <v>18449</v>
      </c>
      <c r="SWI1" s="4" t="s">
        <v>18450</v>
      </c>
      <c r="SWJ1" s="4" t="s">
        <v>18451</v>
      </c>
      <c r="SWK1" s="4" t="s">
        <v>18452</v>
      </c>
      <c r="SWL1" s="4" t="s">
        <v>18453</v>
      </c>
      <c r="SWM1" s="4" t="s">
        <v>18454</v>
      </c>
      <c r="SWN1" s="4" t="s">
        <v>18455</v>
      </c>
      <c r="SWO1" s="4" t="s">
        <v>18456</v>
      </c>
      <c r="SWP1" s="4" t="s">
        <v>18457</v>
      </c>
      <c r="SWQ1" s="4" t="s">
        <v>18458</v>
      </c>
      <c r="SWR1" s="4" t="s">
        <v>18459</v>
      </c>
      <c r="SWS1" s="4" t="s">
        <v>18460</v>
      </c>
      <c r="SWT1" s="4" t="s">
        <v>18461</v>
      </c>
      <c r="SWU1" s="4" t="s">
        <v>18462</v>
      </c>
      <c r="SWV1" s="4" t="s">
        <v>18463</v>
      </c>
      <c r="SWW1" s="4" t="s">
        <v>18464</v>
      </c>
      <c r="SWX1" s="4" t="s">
        <v>18465</v>
      </c>
      <c r="SWY1" s="4" t="s">
        <v>18466</v>
      </c>
      <c r="SWZ1" s="4" t="s">
        <v>18467</v>
      </c>
      <c r="SXA1" s="4" t="s">
        <v>18468</v>
      </c>
      <c r="SXB1" s="4" t="s">
        <v>18469</v>
      </c>
      <c r="SXC1" s="4" t="s">
        <v>18470</v>
      </c>
      <c r="SXD1" s="4" t="s">
        <v>18471</v>
      </c>
      <c r="SXE1" s="4" t="s">
        <v>18472</v>
      </c>
      <c r="SXF1" s="4" t="s">
        <v>18473</v>
      </c>
      <c r="SXG1" s="4" t="s">
        <v>18474</v>
      </c>
      <c r="SXH1" s="4" t="s">
        <v>18475</v>
      </c>
      <c r="SXI1" s="4" t="s">
        <v>18476</v>
      </c>
      <c r="SXJ1" s="4" t="s">
        <v>18477</v>
      </c>
      <c r="SXK1" s="4" t="s">
        <v>18478</v>
      </c>
      <c r="SXL1" s="4" t="s">
        <v>18479</v>
      </c>
      <c r="SXM1" s="4" t="s">
        <v>18480</v>
      </c>
      <c r="SXN1" s="4" t="s">
        <v>18481</v>
      </c>
      <c r="SXO1" s="4" t="s">
        <v>18482</v>
      </c>
      <c r="SXP1" s="4" t="s">
        <v>18483</v>
      </c>
      <c r="SXQ1" s="4" t="s">
        <v>18484</v>
      </c>
      <c r="SXR1" s="4" t="s">
        <v>18485</v>
      </c>
      <c r="SXS1" s="4" t="s">
        <v>18486</v>
      </c>
      <c r="SXT1" s="4" t="s">
        <v>18487</v>
      </c>
      <c r="SXU1" s="4" t="s">
        <v>18488</v>
      </c>
      <c r="SXV1" s="4" t="s">
        <v>18489</v>
      </c>
      <c r="SXW1" s="4" t="s">
        <v>18490</v>
      </c>
      <c r="SXX1" s="4" t="s">
        <v>18491</v>
      </c>
      <c r="SXY1" s="4" t="s">
        <v>18492</v>
      </c>
      <c r="SXZ1" s="4" t="s">
        <v>18493</v>
      </c>
      <c r="SYA1" s="4" t="s">
        <v>18494</v>
      </c>
      <c r="SYB1" s="4" t="s">
        <v>18495</v>
      </c>
      <c r="SYC1" s="4" t="s">
        <v>18496</v>
      </c>
      <c r="SYD1" s="4" t="s">
        <v>18497</v>
      </c>
      <c r="SYE1" s="4" t="s">
        <v>18498</v>
      </c>
      <c r="SYF1" s="4" t="s">
        <v>18499</v>
      </c>
      <c r="SYG1" s="4" t="s">
        <v>18500</v>
      </c>
      <c r="SYH1" s="4" t="s">
        <v>18501</v>
      </c>
      <c r="SYI1" s="4" t="s">
        <v>18502</v>
      </c>
      <c r="SYJ1" s="4" t="s">
        <v>18503</v>
      </c>
      <c r="SYK1" s="4" t="s">
        <v>18504</v>
      </c>
      <c r="SYL1" s="4" t="s">
        <v>18505</v>
      </c>
      <c r="SYM1" s="4" t="s">
        <v>18506</v>
      </c>
      <c r="SYN1" s="4" t="s">
        <v>18507</v>
      </c>
      <c r="SYO1" s="4" t="s">
        <v>18508</v>
      </c>
      <c r="SYP1" s="4" t="s">
        <v>18509</v>
      </c>
      <c r="SYQ1" s="4" t="s">
        <v>18510</v>
      </c>
      <c r="SYR1" s="4" t="s">
        <v>18511</v>
      </c>
      <c r="SYS1" s="4" t="s">
        <v>18512</v>
      </c>
      <c r="SYT1" s="4" t="s">
        <v>18513</v>
      </c>
      <c r="SYU1" s="4" t="s">
        <v>18514</v>
      </c>
      <c r="SYV1" s="4" t="s">
        <v>18515</v>
      </c>
      <c r="SYW1" s="4" t="s">
        <v>18516</v>
      </c>
      <c r="SYX1" s="4" t="s">
        <v>18517</v>
      </c>
      <c r="SYY1" s="4" t="s">
        <v>18518</v>
      </c>
      <c r="SYZ1" s="4" t="s">
        <v>18519</v>
      </c>
      <c r="SZA1" s="4" t="s">
        <v>18520</v>
      </c>
      <c r="SZB1" s="4" t="s">
        <v>18521</v>
      </c>
      <c r="SZC1" s="4" t="s">
        <v>18522</v>
      </c>
      <c r="SZD1" s="4" t="s">
        <v>18523</v>
      </c>
      <c r="SZE1" s="4" t="s">
        <v>18524</v>
      </c>
      <c r="SZF1" s="4" t="s">
        <v>18525</v>
      </c>
      <c r="SZG1" s="4" t="s">
        <v>18526</v>
      </c>
      <c r="SZH1" s="4" t="s">
        <v>18527</v>
      </c>
      <c r="SZI1" s="4" t="s">
        <v>18528</v>
      </c>
      <c r="SZJ1" s="4" t="s">
        <v>18529</v>
      </c>
      <c r="SZK1" s="4" t="s">
        <v>18530</v>
      </c>
      <c r="SZL1" s="4" t="s">
        <v>18531</v>
      </c>
      <c r="SZM1" s="4" t="s">
        <v>18532</v>
      </c>
      <c r="SZN1" s="4" t="s">
        <v>18533</v>
      </c>
      <c r="SZO1" s="4" t="s">
        <v>18534</v>
      </c>
      <c r="SZP1" s="4" t="s">
        <v>18535</v>
      </c>
      <c r="SZQ1" s="4" t="s">
        <v>18536</v>
      </c>
      <c r="SZR1" s="4" t="s">
        <v>18537</v>
      </c>
      <c r="SZS1" s="4" t="s">
        <v>18538</v>
      </c>
      <c r="SZT1" s="4" t="s">
        <v>18539</v>
      </c>
      <c r="SZU1" s="4" t="s">
        <v>18540</v>
      </c>
      <c r="SZV1" s="4" t="s">
        <v>18541</v>
      </c>
      <c r="SZW1" s="4" t="s">
        <v>18542</v>
      </c>
      <c r="SZX1" s="4" t="s">
        <v>18543</v>
      </c>
      <c r="SZY1" s="4" t="s">
        <v>18544</v>
      </c>
      <c r="SZZ1" s="4" t="s">
        <v>18545</v>
      </c>
      <c r="TAA1" s="4" t="s">
        <v>18546</v>
      </c>
      <c r="TAB1" s="4" t="s">
        <v>18547</v>
      </c>
      <c r="TAC1" s="4" t="s">
        <v>18548</v>
      </c>
      <c r="TAD1" s="4" t="s">
        <v>18549</v>
      </c>
      <c r="TAE1" s="4" t="s">
        <v>18550</v>
      </c>
      <c r="TAF1" s="4" t="s">
        <v>18551</v>
      </c>
      <c r="TAG1" s="4" t="s">
        <v>18552</v>
      </c>
      <c r="TAH1" s="4" t="s">
        <v>18553</v>
      </c>
      <c r="TAI1" s="4" t="s">
        <v>18554</v>
      </c>
      <c r="TAJ1" s="4" t="s">
        <v>18555</v>
      </c>
      <c r="TAK1" s="4" t="s">
        <v>18556</v>
      </c>
      <c r="TAL1" s="4" t="s">
        <v>18557</v>
      </c>
      <c r="TAM1" s="4" t="s">
        <v>18558</v>
      </c>
      <c r="TAN1" s="4" t="s">
        <v>18559</v>
      </c>
      <c r="TAO1" s="4" t="s">
        <v>18560</v>
      </c>
      <c r="TAP1" s="4" t="s">
        <v>18561</v>
      </c>
      <c r="TAQ1" s="4" t="s">
        <v>18562</v>
      </c>
      <c r="TAR1" s="4" t="s">
        <v>18563</v>
      </c>
      <c r="TAS1" s="4" t="s">
        <v>18564</v>
      </c>
      <c r="TAT1" s="4" t="s">
        <v>18565</v>
      </c>
      <c r="TAU1" s="4" t="s">
        <v>18566</v>
      </c>
      <c r="TAV1" s="4" t="s">
        <v>18567</v>
      </c>
      <c r="TAW1" s="4" t="s">
        <v>18568</v>
      </c>
      <c r="TAX1" s="4" t="s">
        <v>18569</v>
      </c>
      <c r="TAY1" s="4" t="s">
        <v>18570</v>
      </c>
      <c r="TAZ1" s="4" t="s">
        <v>18571</v>
      </c>
      <c r="TBA1" s="4" t="s">
        <v>18572</v>
      </c>
      <c r="TBB1" s="4" t="s">
        <v>18573</v>
      </c>
      <c r="TBC1" s="4" t="s">
        <v>18574</v>
      </c>
      <c r="TBD1" s="4" t="s">
        <v>18575</v>
      </c>
      <c r="TBE1" s="4" t="s">
        <v>18576</v>
      </c>
      <c r="TBF1" s="4" t="s">
        <v>18577</v>
      </c>
      <c r="TBG1" s="4" t="s">
        <v>18578</v>
      </c>
      <c r="TBH1" s="4" t="s">
        <v>18579</v>
      </c>
      <c r="TBI1" s="4" t="s">
        <v>18580</v>
      </c>
      <c r="TBJ1" s="4" t="s">
        <v>18581</v>
      </c>
      <c r="TBK1" s="4" t="s">
        <v>18582</v>
      </c>
      <c r="TBL1" s="4" t="s">
        <v>18583</v>
      </c>
      <c r="TBM1" s="4" t="s">
        <v>18584</v>
      </c>
      <c r="TBN1" s="4" t="s">
        <v>18585</v>
      </c>
      <c r="TBO1" s="4" t="s">
        <v>18586</v>
      </c>
      <c r="TBP1" s="4" t="s">
        <v>18587</v>
      </c>
      <c r="TBQ1" s="4" t="s">
        <v>18588</v>
      </c>
      <c r="TBR1" s="4" t="s">
        <v>18589</v>
      </c>
      <c r="TBS1" s="4" t="s">
        <v>18590</v>
      </c>
      <c r="TBT1" s="4" t="s">
        <v>18591</v>
      </c>
      <c r="TBU1" s="4" t="s">
        <v>18592</v>
      </c>
      <c r="TBV1" s="4" t="s">
        <v>18593</v>
      </c>
      <c r="TBW1" s="4" t="s">
        <v>18594</v>
      </c>
      <c r="TBX1" s="4" t="s">
        <v>18595</v>
      </c>
      <c r="TBY1" s="4" t="s">
        <v>18596</v>
      </c>
      <c r="TBZ1" s="4" t="s">
        <v>18597</v>
      </c>
      <c r="TCA1" s="4" t="s">
        <v>18598</v>
      </c>
      <c r="TCB1" s="4" t="s">
        <v>18599</v>
      </c>
      <c r="TCC1" s="4" t="s">
        <v>18600</v>
      </c>
      <c r="TCD1" s="4" t="s">
        <v>18601</v>
      </c>
      <c r="TCE1" s="4" t="s">
        <v>18602</v>
      </c>
      <c r="TCF1" s="4" t="s">
        <v>18603</v>
      </c>
      <c r="TCG1" s="4" t="s">
        <v>18604</v>
      </c>
      <c r="TCH1" s="4" t="s">
        <v>18605</v>
      </c>
      <c r="TCI1" s="4" t="s">
        <v>18606</v>
      </c>
      <c r="TCJ1" s="4" t="s">
        <v>18607</v>
      </c>
      <c r="TCK1" s="4" t="s">
        <v>18608</v>
      </c>
      <c r="TCL1" s="4" t="s">
        <v>18609</v>
      </c>
      <c r="TCM1" s="4" t="s">
        <v>18610</v>
      </c>
      <c r="TCN1" s="4" t="s">
        <v>18611</v>
      </c>
      <c r="TCO1" s="4" t="s">
        <v>18612</v>
      </c>
      <c r="TCP1" s="4" t="s">
        <v>18613</v>
      </c>
      <c r="TCQ1" s="4" t="s">
        <v>18614</v>
      </c>
      <c r="TCR1" s="4" t="s">
        <v>18615</v>
      </c>
      <c r="TCS1" s="4" t="s">
        <v>18616</v>
      </c>
      <c r="TCT1" s="4" t="s">
        <v>18617</v>
      </c>
      <c r="TCU1" s="4" t="s">
        <v>18618</v>
      </c>
      <c r="TCV1" s="4" t="s">
        <v>18619</v>
      </c>
      <c r="TCW1" s="4" t="s">
        <v>18620</v>
      </c>
      <c r="TCX1" s="4" t="s">
        <v>18621</v>
      </c>
      <c r="TCY1" s="4" t="s">
        <v>18622</v>
      </c>
      <c r="TCZ1" s="4" t="s">
        <v>18623</v>
      </c>
      <c r="TDA1" s="4" t="s">
        <v>18624</v>
      </c>
      <c r="TDB1" s="4" t="s">
        <v>18625</v>
      </c>
      <c r="TDC1" s="4" t="s">
        <v>18626</v>
      </c>
      <c r="TDD1" s="4" t="s">
        <v>18627</v>
      </c>
      <c r="TDE1" s="4" t="s">
        <v>18628</v>
      </c>
      <c r="TDF1" s="4" t="s">
        <v>18629</v>
      </c>
      <c r="TDG1" s="4" t="s">
        <v>18630</v>
      </c>
      <c r="TDH1" s="4" t="s">
        <v>18631</v>
      </c>
      <c r="TDI1" s="4" t="s">
        <v>18632</v>
      </c>
      <c r="TDJ1" s="4" t="s">
        <v>18633</v>
      </c>
      <c r="TDK1" s="4" t="s">
        <v>18634</v>
      </c>
      <c r="TDL1" s="4" t="s">
        <v>18635</v>
      </c>
      <c r="TDM1" s="4" t="s">
        <v>18636</v>
      </c>
      <c r="TDN1" s="4" t="s">
        <v>18637</v>
      </c>
      <c r="TDO1" s="4" t="s">
        <v>18638</v>
      </c>
      <c r="TDP1" s="4" t="s">
        <v>18639</v>
      </c>
      <c r="TDQ1" s="4" t="s">
        <v>18640</v>
      </c>
      <c r="TDR1" s="4" t="s">
        <v>18641</v>
      </c>
      <c r="TDS1" s="4" t="s">
        <v>18642</v>
      </c>
      <c r="TDT1" s="4" t="s">
        <v>18643</v>
      </c>
      <c r="TDU1" s="4" t="s">
        <v>18644</v>
      </c>
      <c r="TDV1" s="4" t="s">
        <v>18645</v>
      </c>
      <c r="TDW1" s="4" t="s">
        <v>18646</v>
      </c>
      <c r="TDX1" s="4" t="s">
        <v>18647</v>
      </c>
      <c r="TDY1" s="4" t="s">
        <v>18648</v>
      </c>
      <c r="TDZ1" s="4" t="s">
        <v>18649</v>
      </c>
      <c r="TEA1" s="4" t="s">
        <v>18650</v>
      </c>
      <c r="TEB1" s="4" t="s">
        <v>18651</v>
      </c>
      <c r="TEC1" s="4" t="s">
        <v>18652</v>
      </c>
      <c r="TED1" s="4" t="s">
        <v>18653</v>
      </c>
      <c r="TEE1" s="4" t="s">
        <v>18654</v>
      </c>
      <c r="TEF1" s="4" t="s">
        <v>18655</v>
      </c>
      <c r="TEG1" s="4" t="s">
        <v>18656</v>
      </c>
      <c r="TEH1" s="4" t="s">
        <v>18657</v>
      </c>
      <c r="TEI1" s="4" t="s">
        <v>18658</v>
      </c>
      <c r="TEJ1" s="4" t="s">
        <v>18659</v>
      </c>
      <c r="TEK1" s="4" t="s">
        <v>18660</v>
      </c>
      <c r="TEL1" s="4" t="s">
        <v>18661</v>
      </c>
      <c r="TEM1" s="4" t="s">
        <v>18662</v>
      </c>
      <c r="TEN1" s="4" t="s">
        <v>18663</v>
      </c>
      <c r="TEO1" s="4" t="s">
        <v>18664</v>
      </c>
      <c r="TEP1" s="4" t="s">
        <v>18665</v>
      </c>
      <c r="TEQ1" s="4" t="s">
        <v>18666</v>
      </c>
      <c r="TER1" s="4" t="s">
        <v>18667</v>
      </c>
      <c r="TES1" s="4" t="s">
        <v>18668</v>
      </c>
      <c r="TET1" s="4" t="s">
        <v>18669</v>
      </c>
      <c r="TEU1" s="4" t="s">
        <v>18670</v>
      </c>
      <c r="TEV1" s="4" t="s">
        <v>18671</v>
      </c>
      <c r="TEW1" s="4" t="s">
        <v>18672</v>
      </c>
      <c r="TEX1" s="4" t="s">
        <v>18673</v>
      </c>
      <c r="TEY1" s="4" t="s">
        <v>18674</v>
      </c>
      <c r="TEZ1" s="4" t="s">
        <v>18675</v>
      </c>
      <c r="TFA1" s="4" t="s">
        <v>18676</v>
      </c>
      <c r="TFB1" s="4" t="s">
        <v>18677</v>
      </c>
      <c r="TFC1" s="4" t="s">
        <v>18678</v>
      </c>
      <c r="TFD1" s="4" t="s">
        <v>18679</v>
      </c>
      <c r="TFE1" s="4" t="s">
        <v>18680</v>
      </c>
      <c r="TFF1" s="4" t="s">
        <v>18681</v>
      </c>
      <c r="TFG1" s="4" t="s">
        <v>18682</v>
      </c>
      <c r="TFH1" s="4" t="s">
        <v>18683</v>
      </c>
      <c r="TFI1" s="4" t="s">
        <v>18684</v>
      </c>
      <c r="TFJ1" s="4" t="s">
        <v>18685</v>
      </c>
      <c r="TFK1" s="4" t="s">
        <v>18686</v>
      </c>
      <c r="TFL1" s="4" t="s">
        <v>18687</v>
      </c>
      <c r="TFM1" s="4" t="s">
        <v>18688</v>
      </c>
      <c r="TFN1" s="4" t="s">
        <v>18689</v>
      </c>
      <c r="TFO1" s="4" t="s">
        <v>18690</v>
      </c>
      <c r="TFP1" s="4" t="s">
        <v>18691</v>
      </c>
      <c r="TFQ1" s="4" t="s">
        <v>18692</v>
      </c>
      <c r="TFR1" s="4" t="s">
        <v>18693</v>
      </c>
      <c r="TFS1" s="4" t="s">
        <v>18694</v>
      </c>
      <c r="TFT1" s="4" t="s">
        <v>18695</v>
      </c>
      <c r="TFU1" s="4" t="s">
        <v>18696</v>
      </c>
      <c r="TFV1" s="4" t="s">
        <v>18697</v>
      </c>
      <c r="TFW1" s="4" t="s">
        <v>18698</v>
      </c>
      <c r="TFX1" s="4" t="s">
        <v>18699</v>
      </c>
      <c r="TFY1" s="4" t="s">
        <v>18700</v>
      </c>
      <c r="TFZ1" s="4" t="s">
        <v>18701</v>
      </c>
      <c r="TGA1" s="4" t="s">
        <v>18702</v>
      </c>
      <c r="TGB1" s="4" t="s">
        <v>18703</v>
      </c>
      <c r="TGC1" s="4" t="s">
        <v>18704</v>
      </c>
      <c r="TGD1" s="4" t="s">
        <v>18705</v>
      </c>
      <c r="TGE1" s="4" t="s">
        <v>18706</v>
      </c>
      <c r="TGF1" s="4" t="s">
        <v>18707</v>
      </c>
      <c r="TGG1" s="4" t="s">
        <v>18708</v>
      </c>
      <c r="TGH1" s="4" t="s">
        <v>18709</v>
      </c>
      <c r="TGI1" s="4" t="s">
        <v>18710</v>
      </c>
      <c r="TGJ1" s="4" t="s">
        <v>18711</v>
      </c>
      <c r="TGK1" s="4" t="s">
        <v>18712</v>
      </c>
      <c r="TGL1" s="4" t="s">
        <v>18713</v>
      </c>
      <c r="TGM1" s="4" t="s">
        <v>18714</v>
      </c>
      <c r="TGN1" s="4" t="s">
        <v>18715</v>
      </c>
      <c r="TGO1" s="4" t="s">
        <v>18716</v>
      </c>
      <c r="TGP1" s="4" t="s">
        <v>18717</v>
      </c>
      <c r="TGQ1" s="4" t="s">
        <v>18718</v>
      </c>
      <c r="TGR1" s="4" t="s">
        <v>18719</v>
      </c>
      <c r="TGS1" s="4" t="s">
        <v>18720</v>
      </c>
      <c r="TGT1" s="4" t="s">
        <v>18721</v>
      </c>
      <c r="TGU1" s="4" t="s">
        <v>18722</v>
      </c>
      <c r="TGV1" s="4" t="s">
        <v>18723</v>
      </c>
      <c r="TGW1" s="4" t="s">
        <v>18724</v>
      </c>
      <c r="TGX1" s="4" t="s">
        <v>18725</v>
      </c>
      <c r="TGY1" s="4" t="s">
        <v>18726</v>
      </c>
      <c r="TGZ1" s="4" t="s">
        <v>18727</v>
      </c>
      <c r="THA1" s="4" t="s">
        <v>18728</v>
      </c>
      <c r="THB1" s="4" t="s">
        <v>18729</v>
      </c>
      <c r="THC1" s="4" t="s">
        <v>18730</v>
      </c>
      <c r="THD1" s="4" t="s">
        <v>18731</v>
      </c>
      <c r="THE1" s="4" t="s">
        <v>18732</v>
      </c>
      <c r="THF1" s="4" t="s">
        <v>18733</v>
      </c>
      <c r="THG1" s="4" t="s">
        <v>18734</v>
      </c>
      <c r="THH1" s="4" t="s">
        <v>18735</v>
      </c>
      <c r="THI1" s="4" t="s">
        <v>18736</v>
      </c>
      <c r="THJ1" s="4" t="s">
        <v>18737</v>
      </c>
      <c r="THK1" s="4" t="s">
        <v>18738</v>
      </c>
      <c r="THL1" s="4" t="s">
        <v>18739</v>
      </c>
      <c r="THM1" s="4" t="s">
        <v>18740</v>
      </c>
      <c r="THN1" s="4" t="s">
        <v>18741</v>
      </c>
      <c r="THO1" s="4" t="s">
        <v>18742</v>
      </c>
      <c r="THP1" s="4" t="s">
        <v>18743</v>
      </c>
      <c r="THQ1" s="4" t="s">
        <v>18744</v>
      </c>
      <c r="THR1" s="4" t="s">
        <v>18745</v>
      </c>
      <c r="THS1" s="4" t="s">
        <v>18746</v>
      </c>
      <c r="THT1" s="4" t="s">
        <v>18747</v>
      </c>
      <c r="THU1" s="4" t="s">
        <v>18748</v>
      </c>
      <c r="THV1" s="4" t="s">
        <v>18749</v>
      </c>
      <c r="THW1" s="4" t="s">
        <v>18750</v>
      </c>
      <c r="THX1" s="4" t="s">
        <v>18751</v>
      </c>
      <c r="THY1" s="4" t="s">
        <v>18752</v>
      </c>
      <c r="THZ1" s="4" t="s">
        <v>18753</v>
      </c>
      <c r="TIA1" s="4" t="s">
        <v>18754</v>
      </c>
      <c r="TIB1" s="4" t="s">
        <v>18755</v>
      </c>
      <c r="TIC1" s="4" t="s">
        <v>18756</v>
      </c>
      <c r="TID1" s="4" t="s">
        <v>18757</v>
      </c>
      <c r="TIE1" s="4" t="s">
        <v>18758</v>
      </c>
      <c r="TIF1" s="4" t="s">
        <v>18759</v>
      </c>
      <c r="TIG1" s="4" t="s">
        <v>18760</v>
      </c>
      <c r="TIH1" s="4" t="s">
        <v>18761</v>
      </c>
      <c r="TII1" s="4" t="s">
        <v>18762</v>
      </c>
      <c r="TIJ1" s="4" t="s">
        <v>18763</v>
      </c>
      <c r="TIK1" s="4" t="s">
        <v>18764</v>
      </c>
      <c r="TIL1" s="4" t="s">
        <v>18765</v>
      </c>
      <c r="TIM1" s="4" t="s">
        <v>18766</v>
      </c>
      <c r="TIN1" s="4" t="s">
        <v>18767</v>
      </c>
      <c r="TIO1" s="4" t="s">
        <v>18768</v>
      </c>
      <c r="TIP1" s="4" t="s">
        <v>18769</v>
      </c>
      <c r="TIQ1" s="4" t="s">
        <v>18770</v>
      </c>
      <c r="TIR1" s="4" t="s">
        <v>18771</v>
      </c>
      <c r="TIS1" s="4" t="s">
        <v>18772</v>
      </c>
      <c r="TIT1" s="4" t="s">
        <v>18773</v>
      </c>
      <c r="TIU1" s="4" t="s">
        <v>18774</v>
      </c>
      <c r="TIV1" s="4" t="s">
        <v>18775</v>
      </c>
      <c r="TIW1" s="4" t="s">
        <v>18776</v>
      </c>
      <c r="TIX1" s="4" t="s">
        <v>18777</v>
      </c>
      <c r="TIY1" s="4" t="s">
        <v>18778</v>
      </c>
      <c r="TIZ1" s="4" t="s">
        <v>18779</v>
      </c>
      <c r="TJA1" s="4" t="s">
        <v>18780</v>
      </c>
      <c r="TJB1" s="4" t="s">
        <v>18781</v>
      </c>
      <c r="TJC1" s="4" t="s">
        <v>18782</v>
      </c>
      <c r="TJD1" s="4" t="s">
        <v>18783</v>
      </c>
      <c r="TJE1" s="4" t="s">
        <v>18784</v>
      </c>
      <c r="TJF1" s="4" t="s">
        <v>18785</v>
      </c>
      <c r="TJG1" s="4" t="s">
        <v>18786</v>
      </c>
      <c r="TJH1" s="4" t="s">
        <v>18787</v>
      </c>
      <c r="TJI1" s="4" t="s">
        <v>18788</v>
      </c>
      <c r="TJJ1" s="4" t="s">
        <v>18789</v>
      </c>
      <c r="TJK1" s="4" t="s">
        <v>18790</v>
      </c>
      <c r="TJL1" s="4" t="s">
        <v>18791</v>
      </c>
      <c r="TJM1" s="4" t="s">
        <v>18792</v>
      </c>
      <c r="TJN1" s="4" t="s">
        <v>18793</v>
      </c>
      <c r="TJO1" s="4" t="s">
        <v>18794</v>
      </c>
      <c r="TJP1" s="4" t="s">
        <v>18795</v>
      </c>
      <c r="TJQ1" s="4" t="s">
        <v>18796</v>
      </c>
      <c r="TJR1" s="4" t="s">
        <v>18797</v>
      </c>
      <c r="TJS1" s="4" t="s">
        <v>18798</v>
      </c>
      <c r="TJT1" s="4" t="s">
        <v>18799</v>
      </c>
      <c r="TJU1" s="4" t="s">
        <v>18800</v>
      </c>
      <c r="TJV1" s="4" t="s">
        <v>18801</v>
      </c>
      <c r="TJW1" s="4" t="s">
        <v>18802</v>
      </c>
      <c r="TJX1" s="4" t="s">
        <v>18803</v>
      </c>
      <c r="TJY1" s="4" t="s">
        <v>18804</v>
      </c>
      <c r="TJZ1" s="4" t="s">
        <v>18805</v>
      </c>
      <c r="TKA1" s="4" t="s">
        <v>18806</v>
      </c>
      <c r="TKB1" s="4" t="s">
        <v>18807</v>
      </c>
      <c r="TKC1" s="4" t="s">
        <v>18808</v>
      </c>
      <c r="TKD1" s="4" t="s">
        <v>18809</v>
      </c>
      <c r="TKE1" s="4" t="s">
        <v>18810</v>
      </c>
      <c r="TKF1" s="4" t="s">
        <v>18811</v>
      </c>
      <c r="TKG1" s="4" t="s">
        <v>18812</v>
      </c>
      <c r="TKH1" s="4" t="s">
        <v>18813</v>
      </c>
      <c r="TKI1" s="4" t="s">
        <v>18814</v>
      </c>
      <c r="TKJ1" s="4" t="s">
        <v>18815</v>
      </c>
      <c r="TKK1" s="4" t="s">
        <v>18816</v>
      </c>
      <c r="TKL1" s="4" t="s">
        <v>18817</v>
      </c>
      <c r="TKM1" s="4" t="s">
        <v>18818</v>
      </c>
      <c r="TKN1" s="4" t="s">
        <v>18819</v>
      </c>
      <c r="TKO1" s="4" t="s">
        <v>18820</v>
      </c>
      <c r="TKP1" s="4" t="s">
        <v>18821</v>
      </c>
      <c r="TKQ1" s="4" t="s">
        <v>18822</v>
      </c>
      <c r="TKR1" s="4" t="s">
        <v>18823</v>
      </c>
      <c r="TKS1" s="4" t="s">
        <v>18824</v>
      </c>
      <c r="TKT1" s="4" t="s">
        <v>18825</v>
      </c>
      <c r="TKU1" s="4" t="s">
        <v>18826</v>
      </c>
      <c r="TKV1" s="4" t="s">
        <v>18827</v>
      </c>
      <c r="TKW1" s="4" t="s">
        <v>18828</v>
      </c>
      <c r="TKX1" s="4" t="s">
        <v>18829</v>
      </c>
      <c r="TKY1" s="4" t="s">
        <v>18830</v>
      </c>
      <c r="TKZ1" s="4" t="s">
        <v>18831</v>
      </c>
      <c r="TLA1" s="4" t="s">
        <v>18832</v>
      </c>
      <c r="TLB1" s="4" t="s">
        <v>18833</v>
      </c>
      <c r="TLC1" s="4" t="s">
        <v>18834</v>
      </c>
      <c r="TLD1" s="4" t="s">
        <v>18835</v>
      </c>
      <c r="TLE1" s="4" t="s">
        <v>18836</v>
      </c>
      <c r="TLF1" s="4" t="s">
        <v>18837</v>
      </c>
      <c r="TLG1" s="4" t="s">
        <v>18838</v>
      </c>
      <c r="TLH1" s="4" t="s">
        <v>18839</v>
      </c>
      <c r="TLI1" s="4" t="s">
        <v>18840</v>
      </c>
      <c r="TLJ1" s="4" t="s">
        <v>18841</v>
      </c>
      <c r="TLK1" s="4" t="s">
        <v>18842</v>
      </c>
      <c r="TLL1" s="4" t="s">
        <v>18843</v>
      </c>
      <c r="TLM1" s="4" t="s">
        <v>18844</v>
      </c>
      <c r="TLN1" s="4" t="s">
        <v>18845</v>
      </c>
      <c r="TLO1" s="4" t="s">
        <v>18846</v>
      </c>
      <c r="TLP1" s="4" t="s">
        <v>18847</v>
      </c>
      <c r="TLQ1" s="4" t="s">
        <v>18848</v>
      </c>
      <c r="TLR1" s="4" t="s">
        <v>18849</v>
      </c>
      <c r="TLS1" s="4" t="s">
        <v>18850</v>
      </c>
      <c r="TLT1" s="4" t="s">
        <v>18851</v>
      </c>
      <c r="TLU1" s="4" t="s">
        <v>18852</v>
      </c>
      <c r="TLV1" s="4" t="s">
        <v>18853</v>
      </c>
      <c r="TLW1" s="4" t="s">
        <v>18854</v>
      </c>
      <c r="TLX1" s="4" t="s">
        <v>18855</v>
      </c>
      <c r="TLY1" s="4" t="s">
        <v>18856</v>
      </c>
      <c r="TLZ1" s="4" t="s">
        <v>18857</v>
      </c>
      <c r="TMA1" s="4" t="s">
        <v>18858</v>
      </c>
      <c r="TMB1" s="4" t="s">
        <v>18859</v>
      </c>
      <c r="TMC1" s="4" t="s">
        <v>18860</v>
      </c>
      <c r="TMD1" s="4" t="s">
        <v>18861</v>
      </c>
      <c r="TME1" s="4" t="s">
        <v>18862</v>
      </c>
      <c r="TMF1" s="4" t="s">
        <v>18863</v>
      </c>
      <c r="TMG1" s="4" t="s">
        <v>18864</v>
      </c>
      <c r="TMH1" s="4" t="s">
        <v>18865</v>
      </c>
      <c r="TMI1" s="4" t="s">
        <v>18866</v>
      </c>
      <c r="TMJ1" s="4" t="s">
        <v>18867</v>
      </c>
      <c r="TMK1" s="4" t="s">
        <v>18868</v>
      </c>
      <c r="TML1" s="4" t="s">
        <v>18869</v>
      </c>
      <c r="TMM1" s="4" t="s">
        <v>18870</v>
      </c>
      <c r="TMN1" s="4" t="s">
        <v>18871</v>
      </c>
      <c r="TMO1" s="4" t="s">
        <v>18872</v>
      </c>
      <c r="TMP1" s="4" t="s">
        <v>18873</v>
      </c>
      <c r="TMQ1" s="4" t="s">
        <v>18874</v>
      </c>
      <c r="TMR1" s="4" t="s">
        <v>18875</v>
      </c>
      <c r="TMS1" s="4" t="s">
        <v>18876</v>
      </c>
      <c r="TMT1" s="4" t="s">
        <v>18877</v>
      </c>
      <c r="TMU1" s="4" t="s">
        <v>18878</v>
      </c>
      <c r="TMV1" s="4" t="s">
        <v>18879</v>
      </c>
      <c r="TMW1" s="4" t="s">
        <v>18880</v>
      </c>
      <c r="TMX1" s="4" t="s">
        <v>18881</v>
      </c>
      <c r="TMY1" s="4" t="s">
        <v>18882</v>
      </c>
      <c r="TMZ1" s="4" t="s">
        <v>18883</v>
      </c>
      <c r="TNA1" s="4" t="s">
        <v>18884</v>
      </c>
      <c r="TNB1" s="4" t="s">
        <v>18885</v>
      </c>
      <c r="TNC1" s="4" t="s">
        <v>18886</v>
      </c>
      <c r="TND1" s="4" t="s">
        <v>18887</v>
      </c>
      <c r="TNE1" s="4" t="s">
        <v>18888</v>
      </c>
      <c r="TNF1" s="4" t="s">
        <v>18889</v>
      </c>
      <c r="TNG1" s="4" t="s">
        <v>18890</v>
      </c>
      <c r="TNH1" s="4" t="s">
        <v>18891</v>
      </c>
      <c r="TNI1" s="4" t="s">
        <v>18892</v>
      </c>
      <c r="TNJ1" s="4" t="s">
        <v>18893</v>
      </c>
      <c r="TNK1" s="4" t="s">
        <v>18894</v>
      </c>
      <c r="TNL1" s="4" t="s">
        <v>18895</v>
      </c>
      <c r="TNM1" s="4" t="s">
        <v>18896</v>
      </c>
      <c r="TNN1" s="4" t="s">
        <v>18897</v>
      </c>
      <c r="TNO1" s="4" t="s">
        <v>18898</v>
      </c>
      <c r="TNP1" s="4" t="s">
        <v>18899</v>
      </c>
      <c r="TNQ1" s="4" t="s">
        <v>18900</v>
      </c>
      <c r="TNR1" s="4" t="s">
        <v>18901</v>
      </c>
      <c r="TNS1" s="4" t="s">
        <v>18902</v>
      </c>
      <c r="TNT1" s="4" t="s">
        <v>18903</v>
      </c>
      <c r="TNU1" s="4" t="s">
        <v>18904</v>
      </c>
      <c r="TNV1" s="4" t="s">
        <v>18905</v>
      </c>
      <c r="TNW1" s="4" t="s">
        <v>18906</v>
      </c>
      <c r="TNX1" s="4" t="s">
        <v>18907</v>
      </c>
      <c r="TNY1" s="4" t="s">
        <v>18908</v>
      </c>
      <c r="TNZ1" s="4" t="s">
        <v>18909</v>
      </c>
      <c r="TOA1" s="4" t="s">
        <v>18910</v>
      </c>
      <c r="TOB1" s="4" t="s">
        <v>18911</v>
      </c>
      <c r="TOC1" s="4" t="s">
        <v>18912</v>
      </c>
      <c r="TOD1" s="4" t="s">
        <v>18913</v>
      </c>
      <c r="TOE1" s="4" t="s">
        <v>18914</v>
      </c>
      <c r="TOF1" s="4" t="s">
        <v>18915</v>
      </c>
      <c r="TOG1" s="4" t="s">
        <v>18916</v>
      </c>
      <c r="TOH1" s="4" t="s">
        <v>18917</v>
      </c>
      <c r="TOI1" s="4" t="s">
        <v>18918</v>
      </c>
      <c r="TOJ1" s="4" t="s">
        <v>18919</v>
      </c>
      <c r="TOK1" s="4" t="s">
        <v>18920</v>
      </c>
      <c r="TOL1" s="4" t="s">
        <v>18921</v>
      </c>
      <c r="TOM1" s="4" t="s">
        <v>18922</v>
      </c>
      <c r="TON1" s="4" t="s">
        <v>18923</v>
      </c>
      <c r="TOO1" s="4" t="s">
        <v>18924</v>
      </c>
      <c r="TOP1" s="4" t="s">
        <v>18925</v>
      </c>
      <c r="TOQ1" s="4" t="s">
        <v>18926</v>
      </c>
      <c r="TOR1" s="4" t="s">
        <v>18927</v>
      </c>
      <c r="TOS1" s="4" t="s">
        <v>18928</v>
      </c>
      <c r="TOT1" s="4" t="s">
        <v>18929</v>
      </c>
      <c r="TOU1" s="4" t="s">
        <v>18930</v>
      </c>
      <c r="TOV1" s="4" t="s">
        <v>18931</v>
      </c>
      <c r="TOW1" s="4" t="s">
        <v>18932</v>
      </c>
      <c r="TOX1" s="4" t="s">
        <v>18933</v>
      </c>
      <c r="TOY1" s="4" t="s">
        <v>18934</v>
      </c>
      <c r="TOZ1" s="4" t="s">
        <v>18935</v>
      </c>
      <c r="TPA1" s="4" t="s">
        <v>18936</v>
      </c>
      <c r="TPB1" s="4" t="s">
        <v>18937</v>
      </c>
      <c r="TPC1" s="4" t="s">
        <v>18938</v>
      </c>
      <c r="TPD1" s="4" t="s">
        <v>18939</v>
      </c>
      <c r="TPE1" s="4" t="s">
        <v>18940</v>
      </c>
      <c r="TPF1" s="4" t="s">
        <v>18941</v>
      </c>
      <c r="TPG1" s="4" t="s">
        <v>18942</v>
      </c>
      <c r="TPH1" s="4" t="s">
        <v>18943</v>
      </c>
      <c r="TPI1" s="4" t="s">
        <v>18944</v>
      </c>
      <c r="TPJ1" s="4" t="s">
        <v>18945</v>
      </c>
      <c r="TPK1" s="4" t="s">
        <v>18946</v>
      </c>
      <c r="TPL1" s="4" t="s">
        <v>18947</v>
      </c>
      <c r="TPM1" s="4" t="s">
        <v>18948</v>
      </c>
      <c r="TPN1" s="4" t="s">
        <v>18949</v>
      </c>
      <c r="TPO1" s="4" t="s">
        <v>18950</v>
      </c>
      <c r="TPP1" s="4" t="s">
        <v>18951</v>
      </c>
      <c r="TPQ1" s="4" t="s">
        <v>18952</v>
      </c>
      <c r="TPR1" s="4" t="s">
        <v>18953</v>
      </c>
      <c r="TPS1" s="4" t="s">
        <v>18954</v>
      </c>
      <c r="TPT1" s="4" t="s">
        <v>18955</v>
      </c>
      <c r="TPU1" s="4" t="s">
        <v>18956</v>
      </c>
      <c r="TPV1" s="4" t="s">
        <v>18957</v>
      </c>
      <c r="TPW1" s="4" t="s">
        <v>18958</v>
      </c>
      <c r="TPX1" s="4" t="s">
        <v>18959</v>
      </c>
      <c r="TPY1" s="4" t="s">
        <v>18960</v>
      </c>
      <c r="TPZ1" s="4" t="s">
        <v>18961</v>
      </c>
      <c r="TQA1" s="4" t="s">
        <v>18962</v>
      </c>
      <c r="TQB1" s="4" t="s">
        <v>18963</v>
      </c>
      <c r="TQC1" s="4" t="s">
        <v>18964</v>
      </c>
      <c r="TQD1" s="4" t="s">
        <v>18965</v>
      </c>
      <c r="TQE1" s="4" t="s">
        <v>18966</v>
      </c>
      <c r="TQF1" s="4" t="s">
        <v>18967</v>
      </c>
      <c r="TQG1" s="4" t="s">
        <v>18968</v>
      </c>
      <c r="TQH1" s="4" t="s">
        <v>18969</v>
      </c>
      <c r="TQI1" s="4" t="s">
        <v>18970</v>
      </c>
      <c r="TQJ1" s="4" t="s">
        <v>18971</v>
      </c>
      <c r="TQK1" s="4" t="s">
        <v>18972</v>
      </c>
      <c r="TQL1" s="4" t="s">
        <v>18973</v>
      </c>
      <c r="TQM1" s="4" t="s">
        <v>18974</v>
      </c>
      <c r="TQN1" s="4" t="s">
        <v>18975</v>
      </c>
      <c r="TQO1" s="4" t="s">
        <v>18976</v>
      </c>
      <c r="TQP1" s="4" t="s">
        <v>18977</v>
      </c>
      <c r="TQQ1" s="4" t="s">
        <v>18978</v>
      </c>
      <c r="TQR1" s="4" t="s">
        <v>18979</v>
      </c>
      <c r="TQS1" s="4" t="s">
        <v>18980</v>
      </c>
      <c r="TQT1" s="4" t="s">
        <v>18981</v>
      </c>
      <c r="TQU1" s="4" t="s">
        <v>18982</v>
      </c>
      <c r="TQV1" s="4" t="s">
        <v>18983</v>
      </c>
      <c r="TQW1" s="4" t="s">
        <v>18984</v>
      </c>
      <c r="TQX1" s="4" t="s">
        <v>18985</v>
      </c>
      <c r="TQY1" s="4" t="s">
        <v>18986</v>
      </c>
      <c r="TQZ1" s="4" t="s">
        <v>18987</v>
      </c>
      <c r="TRA1" s="4" t="s">
        <v>18988</v>
      </c>
      <c r="TRB1" s="4" t="s">
        <v>18989</v>
      </c>
      <c r="TRC1" s="4" t="s">
        <v>18990</v>
      </c>
      <c r="TRD1" s="4" t="s">
        <v>18991</v>
      </c>
      <c r="TRE1" s="4" t="s">
        <v>18992</v>
      </c>
      <c r="TRF1" s="4" t="s">
        <v>18993</v>
      </c>
      <c r="TRG1" s="4" t="s">
        <v>18994</v>
      </c>
      <c r="TRH1" s="4" t="s">
        <v>18995</v>
      </c>
      <c r="TRI1" s="4" t="s">
        <v>18996</v>
      </c>
      <c r="TRJ1" s="4" t="s">
        <v>18997</v>
      </c>
      <c r="TRK1" s="4" t="s">
        <v>18998</v>
      </c>
      <c r="TRL1" s="4" t="s">
        <v>18999</v>
      </c>
      <c r="TRM1" s="4" t="s">
        <v>19000</v>
      </c>
      <c r="TRN1" s="4" t="s">
        <v>19001</v>
      </c>
      <c r="TRO1" s="4" t="s">
        <v>19002</v>
      </c>
      <c r="TRP1" s="4" t="s">
        <v>19003</v>
      </c>
      <c r="TRQ1" s="4" t="s">
        <v>19004</v>
      </c>
      <c r="TRR1" s="4" t="s">
        <v>19005</v>
      </c>
      <c r="TRS1" s="4" t="s">
        <v>19006</v>
      </c>
      <c r="TRT1" s="4" t="s">
        <v>19007</v>
      </c>
      <c r="TRU1" s="4" t="s">
        <v>19008</v>
      </c>
      <c r="TRV1" s="4" t="s">
        <v>19009</v>
      </c>
      <c r="TRW1" s="4" t="s">
        <v>19010</v>
      </c>
      <c r="TRX1" s="4" t="s">
        <v>19011</v>
      </c>
      <c r="TRY1" s="4" t="s">
        <v>19012</v>
      </c>
      <c r="TRZ1" s="4" t="s">
        <v>19013</v>
      </c>
      <c r="TSA1" s="4" t="s">
        <v>19014</v>
      </c>
      <c r="TSB1" s="4" t="s">
        <v>19015</v>
      </c>
      <c r="TSC1" s="4" t="s">
        <v>19016</v>
      </c>
      <c r="TSD1" s="4" t="s">
        <v>19017</v>
      </c>
      <c r="TSE1" s="4" t="s">
        <v>19018</v>
      </c>
      <c r="TSF1" s="4" t="s">
        <v>19019</v>
      </c>
      <c r="TSG1" s="4" t="s">
        <v>19020</v>
      </c>
      <c r="TSH1" s="4" t="s">
        <v>19021</v>
      </c>
      <c r="TSI1" s="4" t="s">
        <v>19022</v>
      </c>
      <c r="TSJ1" s="4" t="s">
        <v>19023</v>
      </c>
      <c r="TSK1" s="4" t="s">
        <v>19024</v>
      </c>
      <c r="TSL1" s="4" t="s">
        <v>19025</v>
      </c>
      <c r="TSM1" s="4" t="s">
        <v>19026</v>
      </c>
      <c r="TSN1" s="4" t="s">
        <v>19027</v>
      </c>
      <c r="TSO1" s="4" t="s">
        <v>19028</v>
      </c>
      <c r="TSP1" s="4" t="s">
        <v>19029</v>
      </c>
      <c r="TSQ1" s="4" t="s">
        <v>19030</v>
      </c>
      <c r="TSR1" s="4" t="s">
        <v>19031</v>
      </c>
      <c r="TSS1" s="4" t="s">
        <v>19032</v>
      </c>
      <c r="TST1" s="4" t="s">
        <v>19033</v>
      </c>
      <c r="TSU1" s="4" t="s">
        <v>19034</v>
      </c>
      <c r="TSV1" s="4" t="s">
        <v>19035</v>
      </c>
      <c r="TSW1" s="4" t="s">
        <v>19036</v>
      </c>
      <c r="TSX1" s="4" t="s">
        <v>19037</v>
      </c>
      <c r="TSY1" s="4" t="s">
        <v>19038</v>
      </c>
      <c r="TSZ1" s="4" t="s">
        <v>19039</v>
      </c>
      <c r="TTA1" s="4" t="s">
        <v>19040</v>
      </c>
      <c r="TTB1" s="4" t="s">
        <v>19041</v>
      </c>
      <c r="TTC1" s="4" t="s">
        <v>19042</v>
      </c>
      <c r="TTD1" s="4" t="s">
        <v>19043</v>
      </c>
      <c r="TTE1" s="4" t="s">
        <v>19044</v>
      </c>
      <c r="TTF1" s="4" t="s">
        <v>19045</v>
      </c>
      <c r="TTG1" s="4" t="s">
        <v>19046</v>
      </c>
      <c r="TTH1" s="4" t="s">
        <v>19047</v>
      </c>
      <c r="TTI1" s="4" t="s">
        <v>19048</v>
      </c>
      <c r="TTJ1" s="4" t="s">
        <v>19049</v>
      </c>
      <c r="TTK1" s="4" t="s">
        <v>19050</v>
      </c>
      <c r="TTL1" s="4" t="s">
        <v>19051</v>
      </c>
      <c r="TTM1" s="4" t="s">
        <v>19052</v>
      </c>
      <c r="TTN1" s="4" t="s">
        <v>19053</v>
      </c>
      <c r="TTO1" s="4" t="s">
        <v>19054</v>
      </c>
      <c r="TTP1" s="4" t="s">
        <v>19055</v>
      </c>
      <c r="TTQ1" s="4" t="s">
        <v>19056</v>
      </c>
      <c r="TTR1" s="4" t="s">
        <v>19057</v>
      </c>
      <c r="TTS1" s="4" t="s">
        <v>19058</v>
      </c>
      <c r="TTT1" s="4" t="s">
        <v>19059</v>
      </c>
      <c r="TTU1" s="4" t="s">
        <v>19060</v>
      </c>
      <c r="TTV1" s="4" t="s">
        <v>19061</v>
      </c>
      <c r="TTW1" s="4" t="s">
        <v>19062</v>
      </c>
      <c r="TTX1" s="4" t="s">
        <v>19063</v>
      </c>
      <c r="TTY1" s="4" t="s">
        <v>19064</v>
      </c>
      <c r="TTZ1" s="4" t="s">
        <v>19065</v>
      </c>
      <c r="TUA1" s="4" t="s">
        <v>19066</v>
      </c>
      <c r="TUB1" s="4" t="s">
        <v>19067</v>
      </c>
      <c r="TUC1" s="4" t="s">
        <v>19068</v>
      </c>
      <c r="TUD1" s="4" t="s">
        <v>19069</v>
      </c>
      <c r="TUE1" s="4" t="s">
        <v>19070</v>
      </c>
      <c r="TUF1" s="4" t="s">
        <v>19071</v>
      </c>
      <c r="TUG1" s="4" t="s">
        <v>19072</v>
      </c>
      <c r="TUH1" s="4" t="s">
        <v>19073</v>
      </c>
      <c r="TUI1" s="4" t="s">
        <v>19074</v>
      </c>
      <c r="TUJ1" s="4" t="s">
        <v>19075</v>
      </c>
      <c r="TUK1" s="4" t="s">
        <v>19076</v>
      </c>
      <c r="TUL1" s="4" t="s">
        <v>19077</v>
      </c>
      <c r="TUM1" s="4" t="s">
        <v>19078</v>
      </c>
      <c r="TUN1" s="4" t="s">
        <v>19079</v>
      </c>
      <c r="TUO1" s="4" t="s">
        <v>19080</v>
      </c>
      <c r="TUP1" s="4" t="s">
        <v>19081</v>
      </c>
      <c r="TUQ1" s="4" t="s">
        <v>19082</v>
      </c>
      <c r="TUR1" s="4" t="s">
        <v>19083</v>
      </c>
      <c r="TUS1" s="4" t="s">
        <v>19084</v>
      </c>
      <c r="TUT1" s="4" t="s">
        <v>19085</v>
      </c>
      <c r="TUU1" s="4" t="s">
        <v>19086</v>
      </c>
      <c r="TUV1" s="4" t="s">
        <v>19087</v>
      </c>
      <c r="TUW1" s="4" t="s">
        <v>19088</v>
      </c>
      <c r="TUX1" s="4" t="s">
        <v>19089</v>
      </c>
      <c r="TUY1" s="4" t="s">
        <v>19090</v>
      </c>
      <c r="TUZ1" s="4" t="s">
        <v>19091</v>
      </c>
      <c r="TVA1" s="4" t="s">
        <v>19092</v>
      </c>
      <c r="TVB1" s="4" t="s">
        <v>19093</v>
      </c>
      <c r="TVC1" s="4" t="s">
        <v>19094</v>
      </c>
      <c r="TVD1" s="4" t="s">
        <v>19095</v>
      </c>
      <c r="TVE1" s="4" t="s">
        <v>19096</v>
      </c>
      <c r="TVF1" s="4" t="s">
        <v>19097</v>
      </c>
      <c r="TVG1" s="4" t="s">
        <v>19098</v>
      </c>
      <c r="TVH1" s="4" t="s">
        <v>19099</v>
      </c>
      <c r="TVI1" s="4" t="s">
        <v>19100</v>
      </c>
      <c r="TVJ1" s="4" t="s">
        <v>19101</v>
      </c>
      <c r="TVK1" s="4" t="s">
        <v>19102</v>
      </c>
      <c r="TVL1" s="4" t="s">
        <v>19103</v>
      </c>
      <c r="TVM1" s="4" t="s">
        <v>19104</v>
      </c>
      <c r="TVN1" s="4" t="s">
        <v>19105</v>
      </c>
      <c r="TVO1" s="4" t="s">
        <v>19106</v>
      </c>
      <c r="TVP1" s="4" t="s">
        <v>19107</v>
      </c>
      <c r="TVQ1" s="4" t="s">
        <v>19108</v>
      </c>
      <c r="TVR1" s="4" t="s">
        <v>19109</v>
      </c>
      <c r="TVS1" s="4" t="s">
        <v>19110</v>
      </c>
      <c r="TVT1" s="4" t="s">
        <v>19111</v>
      </c>
      <c r="TVU1" s="4" t="s">
        <v>19112</v>
      </c>
      <c r="TVV1" s="4" t="s">
        <v>19113</v>
      </c>
      <c r="TVW1" s="4" t="s">
        <v>19114</v>
      </c>
      <c r="TVX1" s="4" t="s">
        <v>19115</v>
      </c>
      <c r="TVY1" s="4" t="s">
        <v>19116</v>
      </c>
      <c r="TVZ1" s="4" t="s">
        <v>19117</v>
      </c>
      <c r="TWA1" s="4" t="s">
        <v>19118</v>
      </c>
      <c r="TWB1" s="4" t="s">
        <v>19119</v>
      </c>
      <c r="TWC1" s="4" t="s">
        <v>19120</v>
      </c>
      <c r="TWD1" s="4" t="s">
        <v>19121</v>
      </c>
      <c r="TWE1" s="4" t="s">
        <v>19122</v>
      </c>
      <c r="TWF1" s="4" t="s">
        <v>19123</v>
      </c>
      <c r="TWG1" s="4" t="s">
        <v>19124</v>
      </c>
      <c r="TWH1" s="4" t="s">
        <v>19125</v>
      </c>
      <c r="TWI1" s="4" t="s">
        <v>19126</v>
      </c>
      <c r="TWJ1" s="4" t="s">
        <v>19127</v>
      </c>
      <c r="TWK1" s="4" t="s">
        <v>19128</v>
      </c>
      <c r="TWL1" s="4" t="s">
        <v>19129</v>
      </c>
      <c r="TWM1" s="4" t="s">
        <v>19130</v>
      </c>
      <c r="TWN1" s="4" t="s">
        <v>19131</v>
      </c>
      <c r="TWO1" s="4" t="s">
        <v>19132</v>
      </c>
      <c r="TWP1" s="4" t="s">
        <v>19133</v>
      </c>
      <c r="TWQ1" s="4" t="s">
        <v>19134</v>
      </c>
      <c r="TWR1" s="4" t="s">
        <v>19135</v>
      </c>
      <c r="TWS1" s="4" t="s">
        <v>19136</v>
      </c>
      <c r="TWT1" s="4" t="s">
        <v>19137</v>
      </c>
      <c r="TWU1" s="4" t="s">
        <v>19138</v>
      </c>
      <c r="TWV1" s="4" t="s">
        <v>19139</v>
      </c>
      <c r="TWW1" s="4" t="s">
        <v>19140</v>
      </c>
      <c r="TWX1" s="4" t="s">
        <v>19141</v>
      </c>
      <c r="TWY1" s="4" t="s">
        <v>19142</v>
      </c>
      <c r="TWZ1" s="4" t="s">
        <v>19143</v>
      </c>
      <c r="TXA1" s="4" t="s">
        <v>19144</v>
      </c>
      <c r="TXB1" s="4" t="s">
        <v>19145</v>
      </c>
      <c r="TXC1" s="4" t="s">
        <v>19146</v>
      </c>
      <c r="TXD1" s="4" t="s">
        <v>19147</v>
      </c>
      <c r="TXE1" s="4" t="s">
        <v>19148</v>
      </c>
      <c r="TXF1" s="4" t="s">
        <v>19149</v>
      </c>
      <c r="TXG1" s="4" t="s">
        <v>19150</v>
      </c>
      <c r="TXH1" s="4" t="s">
        <v>19151</v>
      </c>
      <c r="TXI1" s="4" t="s">
        <v>19152</v>
      </c>
      <c r="TXJ1" s="4" t="s">
        <v>19153</v>
      </c>
      <c r="TXK1" s="4" t="s">
        <v>19154</v>
      </c>
      <c r="TXL1" s="4" t="s">
        <v>19155</v>
      </c>
      <c r="TXM1" s="4" t="s">
        <v>19156</v>
      </c>
      <c r="TXN1" s="4" t="s">
        <v>19157</v>
      </c>
      <c r="TXO1" s="4" t="s">
        <v>19158</v>
      </c>
      <c r="TXP1" s="4" t="s">
        <v>19159</v>
      </c>
      <c r="TXQ1" s="4" t="s">
        <v>19160</v>
      </c>
      <c r="TXR1" s="4" t="s">
        <v>19161</v>
      </c>
      <c r="TXS1" s="4" t="s">
        <v>19162</v>
      </c>
      <c r="TXT1" s="4" t="s">
        <v>19163</v>
      </c>
      <c r="TXU1" s="4" t="s">
        <v>19164</v>
      </c>
      <c r="TXV1" s="4" t="s">
        <v>19165</v>
      </c>
      <c r="TXW1" s="4" t="s">
        <v>19166</v>
      </c>
      <c r="TXX1" s="4" t="s">
        <v>19167</v>
      </c>
      <c r="TXY1" s="4" t="s">
        <v>19168</v>
      </c>
      <c r="TXZ1" s="4" t="s">
        <v>19169</v>
      </c>
      <c r="TYA1" s="4" t="s">
        <v>19170</v>
      </c>
      <c r="TYB1" s="4" t="s">
        <v>19171</v>
      </c>
      <c r="TYC1" s="4" t="s">
        <v>19172</v>
      </c>
      <c r="TYD1" s="4" t="s">
        <v>19173</v>
      </c>
      <c r="TYE1" s="4" t="s">
        <v>19174</v>
      </c>
      <c r="TYF1" s="4" t="s">
        <v>19175</v>
      </c>
      <c r="TYG1" s="4" t="s">
        <v>19176</v>
      </c>
      <c r="TYH1" s="4" t="s">
        <v>19177</v>
      </c>
      <c r="TYI1" s="4" t="s">
        <v>19178</v>
      </c>
      <c r="TYJ1" s="4" t="s">
        <v>19179</v>
      </c>
      <c r="TYK1" s="4" t="s">
        <v>19180</v>
      </c>
      <c r="TYL1" s="4" t="s">
        <v>19181</v>
      </c>
      <c r="TYM1" s="4" t="s">
        <v>19182</v>
      </c>
      <c r="TYN1" s="4" t="s">
        <v>19183</v>
      </c>
      <c r="TYO1" s="4" t="s">
        <v>19184</v>
      </c>
      <c r="TYP1" s="4" t="s">
        <v>19185</v>
      </c>
      <c r="TYQ1" s="4" t="s">
        <v>19186</v>
      </c>
      <c r="TYR1" s="4" t="s">
        <v>19187</v>
      </c>
      <c r="TYS1" s="4" t="s">
        <v>19188</v>
      </c>
      <c r="TYT1" s="4" t="s">
        <v>19189</v>
      </c>
      <c r="TYU1" s="4" t="s">
        <v>19190</v>
      </c>
      <c r="TYV1" s="4" t="s">
        <v>19191</v>
      </c>
      <c r="TYW1" s="4" t="s">
        <v>19192</v>
      </c>
      <c r="TYX1" s="4" t="s">
        <v>19193</v>
      </c>
      <c r="TYY1" s="4" t="s">
        <v>19194</v>
      </c>
      <c r="TYZ1" s="4" t="s">
        <v>19195</v>
      </c>
      <c r="TZA1" s="4" t="s">
        <v>19196</v>
      </c>
      <c r="TZB1" s="4" t="s">
        <v>19197</v>
      </c>
      <c r="TZC1" s="4" t="s">
        <v>19198</v>
      </c>
      <c r="TZD1" s="4" t="s">
        <v>19199</v>
      </c>
      <c r="TZE1" s="4" t="s">
        <v>19200</v>
      </c>
      <c r="TZF1" s="4" t="s">
        <v>19201</v>
      </c>
      <c r="TZG1" s="4" t="s">
        <v>19202</v>
      </c>
      <c r="TZH1" s="4" t="s">
        <v>19203</v>
      </c>
      <c r="TZI1" s="4" t="s">
        <v>19204</v>
      </c>
      <c r="TZJ1" s="4" t="s">
        <v>19205</v>
      </c>
      <c r="TZK1" s="4" t="s">
        <v>19206</v>
      </c>
      <c r="TZL1" s="4" t="s">
        <v>19207</v>
      </c>
      <c r="TZM1" s="4" t="s">
        <v>19208</v>
      </c>
      <c r="TZN1" s="4" t="s">
        <v>19209</v>
      </c>
      <c r="TZO1" s="4" t="s">
        <v>19210</v>
      </c>
      <c r="TZP1" s="4" t="s">
        <v>19211</v>
      </c>
      <c r="TZQ1" s="4" t="s">
        <v>19212</v>
      </c>
      <c r="TZR1" s="4" t="s">
        <v>19213</v>
      </c>
      <c r="TZS1" s="4" t="s">
        <v>19214</v>
      </c>
      <c r="TZT1" s="4" t="s">
        <v>19215</v>
      </c>
      <c r="TZU1" s="4" t="s">
        <v>19216</v>
      </c>
      <c r="TZV1" s="4" t="s">
        <v>19217</v>
      </c>
      <c r="TZW1" s="4" t="s">
        <v>19218</v>
      </c>
      <c r="TZX1" s="4" t="s">
        <v>19219</v>
      </c>
      <c r="TZY1" s="4" t="s">
        <v>19220</v>
      </c>
      <c r="TZZ1" s="4" t="s">
        <v>19221</v>
      </c>
      <c r="UAA1" s="4" t="s">
        <v>19222</v>
      </c>
      <c r="UAB1" s="4" t="s">
        <v>19223</v>
      </c>
      <c r="UAC1" s="4" t="s">
        <v>19224</v>
      </c>
      <c r="UAD1" s="4" t="s">
        <v>19225</v>
      </c>
      <c r="UAE1" s="4" t="s">
        <v>19226</v>
      </c>
      <c r="UAF1" s="4" t="s">
        <v>19227</v>
      </c>
      <c r="UAG1" s="4" t="s">
        <v>19228</v>
      </c>
      <c r="UAH1" s="4" t="s">
        <v>19229</v>
      </c>
      <c r="UAI1" s="4" t="s">
        <v>19230</v>
      </c>
      <c r="UAJ1" s="4" t="s">
        <v>19231</v>
      </c>
      <c r="UAK1" s="4" t="s">
        <v>19232</v>
      </c>
      <c r="UAL1" s="4" t="s">
        <v>19233</v>
      </c>
      <c r="UAM1" s="4" t="s">
        <v>19234</v>
      </c>
      <c r="UAN1" s="4" t="s">
        <v>19235</v>
      </c>
      <c r="UAO1" s="4" t="s">
        <v>19236</v>
      </c>
      <c r="UAP1" s="4" t="s">
        <v>19237</v>
      </c>
      <c r="UAQ1" s="4" t="s">
        <v>19238</v>
      </c>
      <c r="UAR1" s="4" t="s">
        <v>19239</v>
      </c>
      <c r="UAS1" s="4" t="s">
        <v>19240</v>
      </c>
      <c r="UAT1" s="4" t="s">
        <v>19241</v>
      </c>
      <c r="UAU1" s="4" t="s">
        <v>19242</v>
      </c>
      <c r="UAV1" s="4" t="s">
        <v>19243</v>
      </c>
      <c r="UAW1" s="4" t="s">
        <v>19244</v>
      </c>
      <c r="UAX1" s="4" t="s">
        <v>19245</v>
      </c>
      <c r="UAY1" s="4" t="s">
        <v>19246</v>
      </c>
      <c r="UAZ1" s="4" t="s">
        <v>19247</v>
      </c>
      <c r="UBA1" s="4" t="s">
        <v>19248</v>
      </c>
      <c r="UBB1" s="4" t="s">
        <v>19249</v>
      </c>
      <c r="UBC1" s="4" t="s">
        <v>19250</v>
      </c>
      <c r="UBD1" s="4" t="s">
        <v>19251</v>
      </c>
      <c r="UBE1" s="4" t="s">
        <v>19252</v>
      </c>
      <c r="UBF1" s="4" t="s">
        <v>19253</v>
      </c>
      <c r="UBG1" s="4" t="s">
        <v>19254</v>
      </c>
      <c r="UBH1" s="4" t="s">
        <v>19255</v>
      </c>
      <c r="UBI1" s="4" t="s">
        <v>19256</v>
      </c>
      <c r="UBJ1" s="4" t="s">
        <v>19257</v>
      </c>
      <c r="UBK1" s="4" t="s">
        <v>19258</v>
      </c>
      <c r="UBL1" s="4" t="s">
        <v>19259</v>
      </c>
      <c r="UBM1" s="4" t="s">
        <v>19260</v>
      </c>
      <c r="UBN1" s="4" t="s">
        <v>19261</v>
      </c>
      <c r="UBO1" s="4" t="s">
        <v>19262</v>
      </c>
      <c r="UBP1" s="4" t="s">
        <v>19263</v>
      </c>
      <c r="UBQ1" s="4" t="s">
        <v>19264</v>
      </c>
      <c r="UBR1" s="4" t="s">
        <v>19265</v>
      </c>
      <c r="UBS1" s="4" t="s">
        <v>19266</v>
      </c>
      <c r="UBT1" s="4" t="s">
        <v>19267</v>
      </c>
      <c r="UBU1" s="4" t="s">
        <v>19268</v>
      </c>
      <c r="UBV1" s="4" t="s">
        <v>19269</v>
      </c>
      <c r="UBW1" s="4" t="s">
        <v>19270</v>
      </c>
      <c r="UBX1" s="4" t="s">
        <v>19271</v>
      </c>
      <c r="UBY1" s="4" t="s">
        <v>19272</v>
      </c>
      <c r="UBZ1" s="4" t="s">
        <v>19273</v>
      </c>
      <c r="UCA1" s="4" t="s">
        <v>19274</v>
      </c>
      <c r="UCB1" s="4" t="s">
        <v>19275</v>
      </c>
      <c r="UCC1" s="4" t="s">
        <v>19276</v>
      </c>
      <c r="UCD1" s="4" t="s">
        <v>19277</v>
      </c>
      <c r="UCE1" s="4" t="s">
        <v>19278</v>
      </c>
      <c r="UCF1" s="4" t="s">
        <v>19279</v>
      </c>
      <c r="UCG1" s="4" t="s">
        <v>19280</v>
      </c>
      <c r="UCH1" s="4" t="s">
        <v>19281</v>
      </c>
      <c r="UCI1" s="4" t="s">
        <v>19282</v>
      </c>
      <c r="UCJ1" s="4" t="s">
        <v>19283</v>
      </c>
      <c r="UCK1" s="4" t="s">
        <v>19284</v>
      </c>
      <c r="UCL1" s="4" t="s">
        <v>19285</v>
      </c>
      <c r="UCM1" s="4" t="s">
        <v>19286</v>
      </c>
      <c r="UCN1" s="4" t="s">
        <v>19287</v>
      </c>
      <c r="UCO1" s="4" t="s">
        <v>19288</v>
      </c>
      <c r="UCP1" s="4" t="s">
        <v>19289</v>
      </c>
      <c r="UCQ1" s="4" t="s">
        <v>19290</v>
      </c>
      <c r="UCR1" s="4" t="s">
        <v>19291</v>
      </c>
      <c r="UCS1" s="4" t="s">
        <v>19292</v>
      </c>
      <c r="UCT1" s="4" t="s">
        <v>19293</v>
      </c>
      <c r="UCU1" s="4" t="s">
        <v>19294</v>
      </c>
      <c r="UCV1" s="4" t="s">
        <v>19295</v>
      </c>
      <c r="UCW1" s="4" t="s">
        <v>19296</v>
      </c>
      <c r="UCX1" s="4" t="s">
        <v>19297</v>
      </c>
      <c r="UCY1" s="4" t="s">
        <v>19298</v>
      </c>
      <c r="UCZ1" s="4" t="s">
        <v>19299</v>
      </c>
      <c r="UDA1" s="4" t="s">
        <v>19300</v>
      </c>
      <c r="UDB1" s="4" t="s">
        <v>19301</v>
      </c>
      <c r="UDC1" s="4" t="s">
        <v>19302</v>
      </c>
      <c r="UDD1" s="4" t="s">
        <v>19303</v>
      </c>
      <c r="UDE1" s="4" t="s">
        <v>19304</v>
      </c>
      <c r="UDF1" s="4" t="s">
        <v>19305</v>
      </c>
      <c r="UDG1" s="4" t="s">
        <v>19306</v>
      </c>
      <c r="UDH1" s="4" t="s">
        <v>19307</v>
      </c>
      <c r="UDI1" s="4" t="s">
        <v>19308</v>
      </c>
      <c r="UDJ1" s="4" t="s">
        <v>19309</v>
      </c>
      <c r="UDK1" s="4" t="s">
        <v>19310</v>
      </c>
      <c r="UDL1" s="4" t="s">
        <v>19311</v>
      </c>
      <c r="UDM1" s="4" t="s">
        <v>19312</v>
      </c>
      <c r="UDN1" s="4" t="s">
        <v>19313</v>
      </c>
      <c r="UDO1" s="4" t="s">
        <v>19314</v>
      </c>
      <c r="UDP1" s="4" t="s">
        <v>19315</v>
      </c>
      <c r="UDQ1" s="4" t="s">
        <v>19316</v>
      </c>
      <c r="UDR1" s="4" t="s">
        <v>19317</v>
      </c>
      <c r="UDS1" s="4" t="s">
        <v>19318</v>
      </c>
      <c r="UDT1" s="4" t="s">
        <v>19319</v>
      </c>
      <c r="UDU1" s="4" t="s">
        <v>19320</v>
      </c>
      <c r="UDV1" s="4" t="s">
        <v>19321</v>
      </c>
      <c r="UDW1" s="4" t="s">
        <v>19322</v>
      </c>
      <c r="UDX1" s="4" t="s">
        <v>19323</v>
      </c>
      <c r="UDY1" s="4" t="s">
        <v>19324</v>
      </c>
      <c r="UDZ1" s="4" t="s">
        <v>19325</v>
      </c>
      <c r="UEA1" s="4" t="s">
        <v>19326</v>
      </c>
      <c r="UEB1" s="4" t="s">
        <v>19327</v>
      </c>
      <c r="UEC1" s="4" t="s">
        <v>19328</v>
      </c>
      <c r="UED1" s="4" t="s">
        <v>19329</v>
      </c>
      <c r="UEE1" s="4" t="s">
        <v>19330</v>
      </c>
      <c r="UEF1" s="4" t="s">
        <v>19331</v>
      </c>
      <c r="UEG1" s="4" t="s">
        <v>19332</v>
      </c>
      <c r="UEH1" s="4" t="s">
        <v>19333</v>
      </c>
      <c r="UEI1" s="4" t="s">
        <v>19334</v>
      </c>
      <c r="UEJ1" s="4" t="s">
        <v>19335</v>
      </c>
      <c r="UEK1" s="4" t="s">
        <v>19336</v>
      </c>
      <c r="UEL1" s="4" t="s">
        <v>19337</v>
      </c>
      <c r="UEM1" s="4" t="s">
        <v>19338</v>
      </c>
      <c r="UEN1" s="4" t="s">
        <v>19339</v>
      </c>
      <c r="UEO1" s="4" t="s">
        <v>19340</v>
      </c>
      <c r="UEP1" s="4" t="s">
        <v>19341</v>
      </c>
      <c r="UEQ1" s="4" t="s">
        <v>19342</v>
      </c>
      <c r="UER1" s="4" t="s">
        <v>19343</v>
      </c>
      <c r="UES1" s="4" t="s">
        <v>19344</v>
      </c>
      <c r="UET1" s="4" t="s">
        <v>19345</v>
      </c>
      <c r="UEU1" s="4" t="s">
        <v>19346</v>
      </c>
      <c r="UEV1" s="4" t="s">
        <v>19347</v>
      </c>
      <c r="UEW1" s="4" t="s">
        <v>19348</v>
      </c>
      <c r="UEX1" s="4" t="s">
        <v>19349</v>
      </c>
      <c r="UEY1" s="4" t="s">
        <v>19350</v>
      </c>
      <c r="UEZ1" s="4" t="s">
        <v>19351</v>
      </c>
      <c r="UFA1" s="4" t="s">
        <v>19352</v>
      </c>
      <c r="UFB1" s="4" t="s">
        <v>19353</v>
      </c>
      <c r="UFC1" s="4" t="s">
        <v>19354</v>
      </c>
      <c r="UFD1" s="4" t="s">
        <v>19355</v>
      </c>
      <c r="UFE1" s="4" t="s">
        <v>19356</v>
      </c>
      <c r="UFF1" s="4" t="s">
        <v>19357</v>
      </c>
      <c r="UFG1" s="4" t="s">
        <v>19358</v>
      </c>
      <c r="UFH1" s="4" t="s">
        <v>19359</v>
      </c>
      <c r="UFI1" s="4" t="s">
        <v>19360</v>
      </c>
      <c r="UFJ1" s="4" t="s">
        <v>19361</v>
      </c>
      <c r="UFK1" s="4" t="s">
        <v>19362</v>
      </c>
      <c r="UFL1" s="4" t="s">
        <v>19363</v>
      </c>
      <c r="UFM1" s="4" t="s">
        <v>19364</v>
      </c>
      <c r="UFN1" s="4" t="s">
        <v>19365</v>
      </c>
      <c r="UFO1" s="4" t="s">
        <v>19366</v>
      </c>
      <c r="UFP1" s="4" t="s">
        <v>19367</v>
      </c>
      <c r="UFQ1" s="4" t="s">
        <v>19368</v>
      </c>
      <c r="UFR1" s="4" t="s">
        <v>19369</v>
      </c>
      <c r="UFS1" s="4" t="s">
        <v>19370</v>
      </c>
      <c r="UFT1" s="4" t="s">
        <v>19371</v>
      </c>
      <c r="UFU1" s="4" t="s">
        <v>19372</v>
      </c>
      <c r="UFV1" s="4" t="s">
        <v>19373</v>
      </c>
      <c r="UFW1" s="4" t="s">
        <v>19374</v>
      </c>
      <c r="UFX1" s="4" t="s">
        <v>19375</v>
      </c>
      <c r="UFY1" s="4" t="s">
        <v>19376</v>
      </c>
      <c r="UFZ1" s="4" t="s">
        <v>19377</v>
      </c>
      <c r="UGA1" s="4" t="s">
        <v>19378</v>
      </c>
      <c r="UGB1" s="4" t="s">
        <v>19379</v>
      </c>
      <c r="UGC1" s="4" t="s">
        <v>19380</v>
      </c>
      <c r="UGD1" s="4" t="s">
        <v>19381</v>
      </c>
      <c r="UGE1" s="4" t="s">
        <v>19382</v>
      </c>
      <c r="UGF1" s="4" t="s">
        <v>19383</v>
      </c>
      <c r="UGG1" s="4" t="s">
        <v>19384</v>
      </c>
      <c r="UGH1" s="4" t="s">
        <v>19385</v>
      </c>
      <c r="UGI1" s="4" t="s">
        <v>19386</v>
      </c>
      <c r="UGJ1" s="4" t="s">
        <v>19387</v>
      </c>
      <c r="UGK1" s="4" t="s">
        <v>19388</v>
      </c>
      <c r="UGL1" s="4" t="s">
        <v>19389</v>
      </c>
      <c r="UGM1" s="4" t="s">
        <v>19390</v>
      </c>
      <c r="UGN1" s="4" t="s">
        <v>19391</v>
      </c>
      <c r="UGO1" s="4" t="s">
        <v>19392</v>
      </c>
      <c r="UGP1" s="4" t="s">
        <v>19393</v>
      </c>
      <c r="UGQ1" s="4" t="s">
        <v>19394</v>
      </c>
      <c r="UGR1" s="4" t="s">
        <v>19395</v>
      </c>
      <c r="UGS1" s="4" t="s">
        <v>19396</v>
      </c>
      <c r="UGT1" s="4" t="s">
        <v>19397</v>
      </c>
      <c r="UGU1" s="4" t="s">
        <v>19398</v>
      </c>
      <c r="UGV1" s="4" t="s">
        <v>19399</v>
      </c>
      <c r="UGW1" s="4" t="s">
        <v>19400</v>
      </c>
      <c r="UGX1" s="4" t="s">
        <v>19401</v>
      </c>
      <c r="UGY1" s="4" t="s">
        <v>19402</v>
      </c>
      <c r="UGZ1" s="4" t="s">
        <v>19403</v>
      </c>
      <c r="UHA1" s="4" t="s">
        <v>19404</v>
      </c>
      <c r="UHB1" s="4" t="s">
        <v>19405</v>
      </c>
      <c r="UHC1" s="4" t="s">
        <v>19406</v>
      </c>
      <c r="UHD1" s="4" t="s">
        <v>19407</v>
      </c>
      <c r="UHE1" s="4" t="s">
        <v>19408</v>
      </c>
      <c r="UHF1" s="4" t="s">
        <v>19409</v>
      </c>
      <c r="UHG1" s="4" t="s">
        <v>19410</v>
      </c>
      <c r="UHH1" s="4" t="s">
        <v>19411</v>
      </c>
      <c r="UHI1" s="4" t="s">
        <v>19412</v>
      </c>
      <c r="UHJ1" s="4" t="s">
        <v>19413</v>
      </c>
      <c r="UHK1" s="4" t="s">
        <v>19414</v>
      </c>
      <c r="UHL1" s="4" t="s">
        <v>19415</v>
      </c>
      <c r="UHM1" s="4" t="s">
        <v>19416</v>
      </c>
      <c r="UHN1" s="4" t="s">
        <v>19417</v>
      </c>
      <c r="UHO1" s="4" t="s">
        <v>19418</v>
      </c>
      <c r="UHP1" s="4" t="s">
        <v>19419</v>
      </c>
      <c r="UHQ1" s="4" t="s">
        <v>19420</v>
      </c>
      <c r="UHR1" s="4" t="s">
        <v>19421</v>
      </c>
      <c r="UHS1" s="4" t="s">
        <v>19422</v>
      </c>
      <c r="UHT1" s="4" t="s">
        <v>19423</v>
      </c>
      <c r="UHU1" s="4" t="s">
        <v>19424</v>
      </c>
      <c r="UHV1" s="4" t="s">
        <v>19425</v>
      </c>
      <c r="UHW1" s="4" t="s">
        <v>19426</v>
      </c>
      <c r="UHX1" s="4" t="s">
        <v>19427</v>
      </c>
      <c r="UHY1" s="4" t="s">
        <v>19428</v>
      </c>
      <c r="UHZ1" s="4" t="s">
        <v>19429</v>
      </c>
      <c r="UIA1" s="4" t="s">
        <v>19430</v>
      </c>
      <c r="UIB1" s="4" t="s">
        <v>19431</v>
      </c>
      <c r="UIC1" s="4" t="s">
        <v>19432</v>
      </c>
      <c r="UID1" s="4" t="s">
        <v>19433</v>
      </c>
      <c r="UIE1" s="4" t="s">
        <v>19434</v>
      </c>
      <c r="UIF1" s="4" t="s">
        <v>19435</v>
      </c>
      <c r="UIG1" s="4" t="s">
        <v>19436</v>
      </c>
      <c r="UIH1" s="4" t="s">
        <v>19437</v>
      </c>
      <c r="UII1" s="4" t="s">
        <v>19438</v>
      </c>
      <c r="UIJ1" s="4" t="s">
        <v>19439</v>
      </c>
      <c r="UIK1" s="4" t="s">
        <v>19440</v>
      </c>
      <c r="UIL1" s="4" t="s">
        <v>19441</v>
      </c>
      <c r="UIM1" s="4" t="s">
        <v>19442</v>
      </c>
      <c r="UIN1" s="4" t="s">
        <v>19443</v>
      </c>
      <c r="UIO1" s="4" t="s">
        <v>19444</v>
      </c>
      <c r="UIP1" s="4" t="s">
        <v>19445</v>
      </c>
      <c r="UIQ1" s="4" t="s">
        <v>19446</v>
      </c>
      <c r="UIR1" s="4" t="s">
        <v>19447</v>
      </c>
      <c r="UIS1" s="4" t="s">
        <v>19448</v>
      </c>
      <c r="UIT1" s="4" t="s">
        <v>19449</v>
      </c>
      <c r="UIU1" s="4" t="s">
        <v>19450</v>
      </c>
      <c r="UIV1" s="4" t="s">
        <v>19451</v>
      </c>
      <c r="UIW1" s="4" t="s">
        <v>19452</v>
      </c>
      <c r="UIX1" s="4" t="s">
        <v>19453</v>
      </c>
      <c r="UIY1" s="4" t="s">
        <v>19454</v>
      </c>
      <c r="UIZ1" s="4" t="s">
        <v>19455</v>
      </c>
      <c r="UJA1" s="4" t="s">
        <v>19456</v>
      </c>
      <c r="UJB1" s="4" t="s">
        <v>19457</v>
      </c>
      <c r="UJC1" s="4" t="s">
        <v>19458</v>
      </c>
      <c r="UJD1" s="4" t="s">
        <v>19459</v>
      </c>
      <c r="UJE1" s="4" t="s">
        <v>19460</v>
      </c>
      <c r="UJF1" s="4" t="s">
        <v>19461</v>
      </c>
      <c r="UJG1" s="4" t="s">
        <v>19462</v>
      </c>
      <c r="UJH1" s="4" t="s">
        <v>19463</v>
      </c>
      <c r="UJI1" s="4" t="s">
        <v>19464</v>
      </c>
      <c r="UJJ1" s="4" t="s">
        <v>19465</v>
      </c>
      <c r="UJK1" s="4" t="s">
        <v>19466</v>
      </c>
      <c r="UJL1" s="4" t="s">
        <v>19467</v>
      </c>
      <c r="UJM1" s="4" t="s">
        <v>19468</v>
      </c>
      <c r="UJN1" s="4" t="s">
        <v>19469</v>
      </c>
      <c r="UJO1" s="4" t="s">
        <v>19470</v>
      </c>
      <c r="UJP1" s="4" t="s">
        <v>19471</v>
      </c>
      <c r="UJQ1" s="4" t="s">
        <v>19472</v>
      </c>
      <c r="UJR1" s="4" t="s">
        <v>19473</v>
      </c>
      <c r="UJS1" s="4" t="s">
        <v>19474</v>
      </c>
      <c r="UJT1" s="4" t="s">
        <v>19475</v>
      </c>
      <c r="UJU1" s="4" t="s">
        <v>19476</v>
      </c>
      <c r="UJV1" s="4" t="s">
        <v>19477</v>
      </c>
      <c r="UJW1" s="4" t="s">
        <v>19478</v>
      </c>
      <c r="UJX1" s="4" t="s">
        <v>19479</v>
      </c>
      <c r="UJY1" s="4" t="s">
        <v>19480</v>
      </c>
      <c r="UJZ1" s="4" t="s">
        <v>19481</v>
      </c>
      <c r="UKA1" s="4" t="s">
        <v>19482</v>
      </c>
      <c r="UKB1" s="4" t="s">
        <v>19483</v>
      </c>
      <c r="UKC1" s="4" t="s">
        <v>19484</v>
      </c>
      <c r="UKD1" s="4" t="s">
        <v>19485</v>
      </c>
      <c r="UKE1" s="4" t="s">
        <v>19486</v>
      </c>
      <c r="UKF1" s="4" t="s">
        <v>19487</v>
      </c>
      <c r="UKG1" s="4" t="s">
        <v>19488</v>
      </c>
      <c r="UKH1" s="4" t="s">
        <v>19489</v>
      </c>
      <c r="UKI1" s="4" t="s">
        <v>19490</v>
      </c>
      <c r="UKJ1" s="4" t="s">
        <v>19491</v>
      </c>
      <c r="UKK1" s="4" t="s">
        <v>19492</v>
      </c>
      <c r="UKL1" s="4" t="s">
        <v>19493</v>
      </c>
      <c r="UKM1" s="4" t="s">
        <v>19494</v>
      </c>
      <c r="UKN1" s="4" t="s">
        <v>19495</v>
      </c>
      <c r="UKO1" s="4" t="s">
        <v>19496</v>
      </c>
      <c r="UKP1" s="4" t="s">
        <v>19497</v>
      </c>
      <c r="UKQ1" s="4" t="s">
        <v>19498</v>
      </c>
      <c r="UKR1" s="4" t="s">
        <v>19499</v>
      </c>
      <c r="UKS1" s="4" t="s">
        <v>19500</v>
      </c>
      <c r="UKT1" s="4" t="s">
        <v>19501</v>
      </c>
      <c r="UKU1" s="4" t="s">
        <v>19502</v>
      </c>
      <c r="UKV1" s="4" t="s">
        <v>19503</v>
      </c>
      <c r="UKW1" s="4" t="s">
        <v>19504</v>
      </c>
      <c r="UKX1" s="4" t="s">
        <v>19505</v>
      </c>
      <c r="UKY1" s="4" t="s">
        <v>19506</v>
      </c>
      <c r="UKZ1" s="4" t="s">
        <v>19507</v>
      </c>
      <c r="ULA1" s="4" t="s">
        <v>19508</v>
      </c>
      <c r="ULB1" s="4" t="s">
        <v>19509</v>
      </c>
      <c r="ULC1" s="4" t="s">
        <v>19510</v>
      </c>
      <c r="ULD1" s="4" t="s">
        <v>19511</v>
      </c>
      <c r="ULE1" s="4" t="s">
        <v>19512</v>
      </c>
      <c r="ULF1" s="4" t="s">
        <v>19513</v>
      </c>
      <c r="ULG1" s="4" t="s">
        <v>19514</v>
      </c>
      <c r="ULH1" s="4" t="s">
        <v>19515</v>
      </c>
      <c r="ULI1" s="4" t="s">
        <v>19516</v>
      </c>
      <c r="ULJ1" s="4" t="s">
        <v>19517</v>
      </c>
      <c r="ULK1" s="4" t="s">
        <v>19518</v>
      </c>
      <c r="ULL1" s="4" t="s">
        <v>19519</v>
      </c>
      <c r="ULM1" s="4" t="s">
        <v>19520</v>
      </c>
      <c r="ULN1" s="4" t="s">
        <v>19521</v>
      </c>
      <c r="ULO1" s="4" t="s">
        <v>19522</v>
      </c>
      <c r="ULP1" s="4" t="s">
        <v>19523</v>
      </c>
      <c r="ULQ1" s="4" t="s">
        <v>19524</v>
      </c>
      <c r="ULR1" s="4" t="s">
        <v>19525</v>
      </c>
      <c r="ULS1" s="4" t="s">
        <v>19526</v>
      </c>
      <c r="ULT1" s="4" t="s">
        <v>19527</v>
      </c>
      <c r="ULU1" s="4" t="s">
        <v>19528</v>
      </c>
      <c r="ULV1" s="4" t="s">
        <v>19529</v>
      </c>
      <c r="ULW1" s="4" t="s">
        <v>19530</v>
      </c>
      <c r="ULX1" s="4" t="s">
        <v>19531</v>
      </c>
      <c r="ULY1" s="4" t="s">
        <v>19532</v>
      </c>
      <c r="ULZ1" s="4" t="s">
        <v>19533</v>
      </c>
      <c r="UMA1" s="4" t="s">
        <v>19534</v>
      </c>
      <c r="UMB1" s="4" t="s">
        <v>19535</v>
      </c>
      <c r="UMC1" s="4" t="s">
        <v>19536</v>
      </c>
      <c r="UMD1" s="4" t="s">
        <v>19537</v>
      </c>
      <c r="UME1" s="4" t="s">
        <v>19538</v>
      </c>
      <c r="UMF1" s="4" t="s">
        <v>19539</v>
      </c>
      <c r="UMG1" s="4" t="s">
        <v>19540</v>
      </c>
      <c r="UMH1" s="4" t="s">
        <v>19541</v>
      </c>
      <c r="UMI1" s="4" t="s">
        <v>19542</v>
      </c>
      <c r="UMJ1" s="4" t="s">
        <v>19543</v>
      </c>
      <c r="UMK1" s="4" t="s">
        <v>19544</v>
      </c>
      <c r="UML1" s="4" t="s">
        <v>19545</v>
      </c>
      <c r="UMM1" s="4" t="s">
        <v>19546</v>
      </c>
      <c r="UMN1" s="4" t="s">
        <v>19547</v>
      </c>
      <c r="UMO1" s="4" t="s">
        <v>19548</v>
      </c>
      <c r="UMP1" s="4" t="s">
        <v>19549</v>
      </c>
      <c r="UMQ1" s="4" t="s">
        <v>19550</v>
      </c>
      <c r="UMR1" s="4" t="s">
        <v>19551</v>
      </c>
      <c r="UMS1" s="4" t="s">
        <v>19552</v>
      </c>
      <c r="UMT1" s="4" t="s">
        <v>19553</v>
      </c>
      <c r="UMU1" s="4" t="s">
        <v>19554</v>
      </c>
      <c r="UMV1" s="4" t="s">
        <v>19555</v>
      </c>
      <c r="UMW1" s="4" t="s">
        <v>19556</v>
      </c>
      <c r="UMX1" s="4" t="s">
        <v>19557</v>
      </c>
      <c r="UMY1" s="4" t="s">
        <v>19558</v>
      </c>
      <c r="UMZ1" s="4" t="s">
        <v>19559</v>
      </c>
      <c r="UNA1" s="4" t="s">
        <v>19560</v>
      </c>
      <c r="UNB1" s="4" t="s">
        <v>19561</v>
      </c>
      <c r="UNC1" s="4" t="s">
        <v>19562</v>
      </c>
      <c r="UND1" s="4" t="s">
        <v>19563</v>
      </c>
      <c r="UNE1" s="4" t="s">
        <v>19564</v>
      </c>
      <c r="UNF1" s="4" t="s">
        <v>19565</v>
      </c>
      <c r="UNG1" s="4" t="s">
        <v>19566</v>
      </c>
      <c r="UNH1" s="4" t="s">
        <v>19567</v>
      </c>
      <c r="UNI1" s="4" t="s">
        <v>19568</v>
      </c>
      <c r="UNJ1" s="4" t="s">
        <v>19569</v>
      </c>
      <c r="UNK1" s="4" t="s">
        <v>19570</v>
      </c>
      <c r="UNL1" s="4" t="s">
        <v>19571</v>
      </c>
      <c r="UNM1" s="4" t="s">
        <v>19572</v>
      </c>
      <c r="UNN1" s="4" t="s">
        <v>19573</v>
      </c>
      <c r="UNO1" s="4" t="s">
        <v>19574</v>
      </c>
      <c r="UNP1" s="4" t="s">
        <v>19575</v>
      </c>
      <c r="UNQ1" s="4" t="s">
        <v>19576</v>
      </c>
      <c r="UNR1" s="4" t="s">
        <v>19577</v>
      </c>
      <c r="UNS1" s="4" t="s">
        <v>19578</v>
      </c>
      <c r="UNT1" s="4" t="s">
        <v>19579</v>
      </c>
      <c r="UNU1" s="4" t="s">
        <v>19580</v>
      </c>
      <c r="UNV1" s="4" t="s">
        <v>19581</v>
      </c>
      <c r="UNW1" s="4" t="s">
        <v>19582</v>
      </c>
      <c r="UNX1" s="4" t="s">
        <v>19583</v>
      </c>
      <c r="UNY1" s="4" t="s">
        <v>19584</v>
      </c>
      <c r="UNZ1" s="4" t="s">
        <v>19585</v>
      </c>
      <c r="UOA1" s="4" t="s">
        <v>19586</v>
      </c>
      <c r="UOB1" s="4" t="s">
        <v>19587</v>
      </c>
      <c r="UOC1" s="4" t="s">
        <v>19588</v>
      </c>
      <c r="UOD1" s="4" t="s">
        <v>19589</v>
      </c>
      <c r="UOE1" s="4" t="s">
        <v>19590</v>
      </c>
      <c r="UOF1" s="4" t="s">
        <v>19591</v>
      </c>
      <c r="UOG1" s="4" t="s">
        <v>19592</v>
      </c>
      <c r="UOH1" s="4" t="s">
        <v>19593</v>
      </c>
      <c r="UOI1" s="4" t="s">
        <v>19594</v>
      </c>
      <c r="UOJ1" s="4" t="s">
        <v>19595</v>
      </c>
      <c r="UOK1" s="4" t="s">
        <v>19596</v>
      </c>
      <c r="UOL1" s="4" t="s">
        <v>19597</v>
      </c>
      <c r="UOM1" s="4" t="s">
        <v>19598</v>
      </c>
      <c r="UON1" s="4" t="s">
        <v>19599</v>
      </c>
      <c r="UOO1" s="4" t="s">
        <v>19600</v>
      </c>
      <c r="UOP1" s="4" t="s">
        <v>19601</v>
      </c>
      <c r="UOQ1" s="4" t="s">
        <v>19602</v>
      </c>
      <c r="UOR1" s="4" t="s">
        <v>19603</v>
      </c>
      <c r="UOS1" s="4" t="s">
        <v>19604</v>
      </c>
      <c r="UOT1" s="4" t="s">
        <v>19605</v>
      </c>
      <c r="UOU1" s="4" t="s">
        <v>19606</v>
      </c>
      <c r="UOV1" s="4" t="s">
        <v>19607</v>
      </c>
      <c r="UOW1" s="4" t="s">
        <v>19608</v>
      </c>
      <c r="UOX1" s="4" t="s">
        <v>19609</v>
      </c>
      <c r="UOY1" s="4" t="s">
        <v>19610</v>
      </c>
      <c r="UOZ1" s="4" t="s">
        <v>19611</v>
      </c>
      <c r="UPA1" s="4" t="s">
        <v>19612</v>
      </c>
      <c r="UPB1" s="4" t="s">
        <v>19613</v>
      </c>
      <c r="UPC1" s="4" t="s">
        <v>19614</v>
      </c>
      <c r="UPD1" s="4" t="s">
        <v>19615</v>
      </c>
      <c r="UPE1" s="4" t="s">
        <v>19616</v>
      </c>
      <c r="UPF1" s="4" t="s">
        <v>19617</v>
      </c>
      <c r="UPG1" s="4" t="s">
        <v>19618</v>
      </c>
      <c r="UPH1" s="4" t="s">
        <v>19619</v>
      </c>
      <c r="UPI1" s="4" t="s">
        <v>19620</v>
      </c>
      <c r="UPJ1" s="4" t="s">
        <v>19621</v>
      </c>
      <c r="UPK1" s="4" t="s">
        <v>19622</v>
      </c>
      <c r="UPL1" s="4" t="s">
        <v>19623</v>
      </c>
      <c r="UPM1" s="4" t="s">
        <v>19624</v>
      </c>
      <c r="UPN1" s="4" t="s">
        <v>19625</v>
      </c>
      <c r="UPO1" s="4" t="s">
        <v>19626</v>
      </c>
      <c r="UPP1" s="4" t="s">
        <v>19627</v>
      </c>
      <c r="UPQ1" s="4" t="s">
        <v>19628</v>
      </c>
      <c r="UPR1" s="4" t="s">
        <v>19629</v>
      </c>
      <c r="UPS1" s="4" t="s">
        <v>19630</v>
      </c>
      <c r="UPT1" s="4" t="s">
        <v>19631</v>
      </c>
      <c r="UPU1" s="4" t="s">
        <v>19632</v>
      </c>
      <c r="UPV1" s="4" t="s">
        <v>19633</v>
      </c>
      <c r="UPW1" s="4" t="s">
        <v>19634</v>
      </c>
      <c r="UPX1" s="4" t="s">
        <v>19635</v>
      </c>
      <c r="UPY1" s="4" t="s">
        <v>19636</v>
      </c>
      <c r="UPZ1" s="4" t="s">
        <v>19637</v>
      </c>
      <c r="UQA1" s="4" t="s">
        <v>19638</v>
      </c>
      <c r="UQB1" s="4" t="s">
        <v>19639</v>
      </c>
      <c r="UQC1" s="4" t="s">
        <v>19640</v>
      </c>
      <c r="UQD1" s="4" t="s">
        <v>19641</v>
      </c>
      <c r="UQE1" s="4" t="s">
        <v>19642</v>
      </c>
      <c r="UQF1" s="4" t="s">
        <v>19643</v>
      </c>
      <c r="UQG1" s="4" t="s">
        <v>19644</v>
      </c>
      <c r="UQH1" s="4" t="s">
        <v>19645</v>
      </c>
      <c r="UQI1" s="4" t="s">
        <v>19646</v>
      </c>
      <c r="UQJ1" s="4" t="s">
        <v>19647</v>
      </c>
      <c r="UQK1" s="4" t="s">
        <v>19648</v>
      </c>
      <c r="UQL1" s="4" t="s">
        <v>19649</v>
      </c>
      <c r="UQM1" s="4" t="s">
        <v>19650</v>
      </c>
      <c r="UQN1" s="4" t="s">
        <v>19651</v>
      </c>
      <c r="UQO1" s="4" t="s">
        <v>19652</v>
      </c>
      <c r="UQP1" s="4" t="s">
        <v>19653</v>
      </c>
      <c r="UQQ1" s="4" t="s">
        <v>19654</v>
      </c>
      <c r="UQR1" s="4" t="s">
        <v>19655</v>
      </c>
      <c r="UQS1" s="4" t="s">
        <v>19656</v>
      </c>
      <c r="UQT1" s="4" t="s">
        <v>19657</v>
      </c>
      <c r="UQU1" s="4" t="s">
        <v>19658</v>
      </c>
      <c r="UQV1" s="4" t="s">
        <v>19659</v>
      </c>
      <c r="UQW1" s="4" t="s">
        <v>19660</v>
      </c>
      <c r="UQX1" s="4" t="s">
        <v>19661</v>
      </c>
      <c r="UQY1" s="4" t="s">
        <v>19662</v>
      </c>
      <c r="UQZ1" s="4" t="s">
        <v>19663</v>
      </c>
      <c r="URA1" s="4" t="s">
        <v>19664</v>
      </c>
      <c r="URB1" s="4" t="s">
        <v>19665</v>
      </c>
      <c r="URC1" s="4" t="s">
        <v>19666</v>
      </c>
      <c r="URD1" s="4" t="s">
        <v>19667</v>
      </c>
      <c r="URE1" s="4" t="s">
        <v>19668</v>
      </c>
      <c r="URF1" s="4" t="s">
        <v>19669</v>
      </c>
      <c r="URG1" s="4" t="s">
        <v>19670</v>
      </c>
      <c r="URH1" s="4" t="s">
        <v>19671</v>
      </c>
      <c r="URI1" s="4" t="s">
        <v>19672</v>
      </c>
      <c r="URJ1" s="4" t="s">
        <v>19673</v>
      </c>
      <c r="URK1" s="4" t="s">
        <v>19674</v>
      </c>
      <c r="URL1" s="4" t="s">
        <v>19675</v>
      </c>
      <c r="URM1" s="4" t="s">
        <v>19676</v>
      </c>
      <c r="URN1" s="4" t="s">
        <v>19677</v>
      </c>
      <c r="URO1" s="4" t="s">
        <v>19678</v>
      </c>
      <c r="URP1" s="4" t="s">
        <v>19679</v>
      </c>
      <c r="URQ1" s="4" t="s">
        <v>19680</v>
      </c>
      <c r="URR1" s="4" t="s">
        <v>19681</v>
      </c>
      <c r="URS1" s="4" t="s">
        <v>19682</v>
      </c>
      <c r="URT1" s="4" t="s">
        <v>19683</v>
      </c>
      <c r="URU1" s="4" t="s">
        <v>19684</v>
      </c>
      <c r="URV1" s="4" t="s">
        <v>19685</v>
      </c>
      <c r="URW1" s="4" t="s">
        <v>19686</v>
      </c>
      <c r="URX1" s="4" t="s">
        <v>19687</v>
      </c>
      <c r="URY1" s="4" t="s">
        <v>19688</v>
      </c>
      <c r="URZ1" s="4" t="s">
        <v>19689</v>
      </c>
      <c r="USA1" s="4" t="s">
        <v>19690</v>
      </c>
      <c r="USB1" s="4" t="s">
        <v>19691</v>
      </c>
      <c r="USC1" s="4" t="s">
        <v>19692</v>
      </c>
      <c r="USD1" s="4" t="s">
        <v>19693</v>
      </c>
      <c r="USE1" s="4" t="s">
        <v>19694</v>
      </c>
      <c r="USF1" s="4" t="s">
        <v>19695</v>
      </c>
      <c r="USG1" s="4" t="s">
        <v>19696</v>
      </c>
      <c r="USH1" s="4" t="s">
        <v>19697</v>
      </c>
      <c r="USI1" s="4" t="s">
        <v>19698</v>
      </c>
      <c r="USJ1" s="4" t="s">
        <v>19699</v>
      </c>
      <c r="USK1" s="4" t="s">
        <v>19700</v>
      </c>
      <c r="USL1" s="4" t="s">
        <v>19701</v>
      </c>
      <c r="USM1" s="4" t="s">
        <v>19702</v>
      </c>
      <c r="USN1" s="4" t="s">
        <v>19703</v>
      </c>
      <c r="USO1" s="4" t="s">
        <v>19704</v>
      </c>
      <c r="USP1" s="4" t="s">
        <v>19705</v>
      </c>
      <c r="USQ1" s="4" t="s">
        <v>19706</v>
      </c>
      <c r="USR1" s="4" t="s">
        <v>19707</v>
      </c>
      <c r="USS1" s="4" t="s">
        <v>19708</v>
      </c>
      <c r="UST1" s="4" t="s">
        <v>19709</v>
      </c>
      <c r="USU1" s="4" t="s">
        <v>19710</v>
      </c>
      <c r="USV1" s="4" t="s">
        <v>19711</v>
      </c>
      <c r="USW1" s="4" t="s">
        <v>19712</v>
      </c>
      <c r="USX1" s="4" t="s">
        <v>19713</v>
      </c>
      <c r="USY1" s="4" t="s">
        <v>19714</v>
      </c>
      <c r="USZ1" s="4" t="s">
        <v>19715</v>
      </c>
      <c r="UTA1" s="4" t="s">
        <v>19716</v>
      </c>
      <c r="UTB1" s="4" t="s">
        <v>19717</v>
      </c>
      <c r="UTC1" s="4" t="s">
        <v>19718</v>
      </c>
      <c r="UTD1" s="4" t="s">
        <v>19719</v>
      </c>
      <c r="UTE1" s="4" t="s">
        <v>19720</v>
      </c>
      <c r="UTF1" s="4" t="s">
        <v>19721</v>
      </c>
      <c r="UTG1" s="4" t="s">
        <v>19722</v>
      </c>
      <c r="UTH1" s="4" t="s">
        <v>19723</v>
      </c>
      <c r="UTI1" s="4" t="s">
        <v>19724</v>
      </c>
      <c r="UTJ1" s="4" t="s">
        <v>19725</v>
      </c>
      <c r="UTK1" s="4" t="s">
        <v>19726</v>
      </c>
      <c r="UTL1" s="4" t="s">
        <v>19727</v>
      </c>
      <c r="UTM1" s="4" t="s">
        <v>19728</v>
      </c>
      <c r="UTN1" s="4" t="s">
        <v>19729</v>
      </c>
      <c r="UTO1" s="4" t="s">
        <v>19730</v>
      </c>
      <c r="UTP1" s="4" t="s">
        <v>19731</v>
      </c>
      <c r="UTQ1" s="4" t="s">
        <v>19732</v>
      </c>
      <c r="UTR1" s="4" t="s">
        <v>19733</v>
      </c>
      <c r="UTS1" s="4" t="s">
        <v>19734</v>
      </c>
      <c r="UTT1" s="4" t="s">
        <v>19735</v>
      </c>
      <c r="UTU1" s="4" t="s">
        <v>19736</v>
      </c>
      <c r="UTV1" s="4" t="s">
        <v>19737</v>
      </c>
      <c r="UTW1" s="4" t="s">
        <v>19738</v>
      </c>
      <c r="UTX1" s="4" t="s">
        <v>19739</v>
      </c>
      <c r="UTY1" s="4" t="s">
        <v>19740</v>
      </c>
      <c r="UTZ1" s="4" t="s">
        <v>19741</v>
      </c>
      <c r="UUA1" s="4" t="s">
        <v>19742</v>
      </c>
      <c r="UUB1" s="4" t="s">
        <v>19743</v>
      </c>
      <c r="UUC1" s="4" t="s">
        <v>19744</v>
      </c>
      <c r="UUD1" s="4" t="s">
        <v>19745</v>
      </c>
      <c r="UUE1" s="4" t="s">
        <v>19746</v>
      </c>
      <c r="UUF1" s="4" t="s">
        <v>19747</v>
      </c>
      <c r="UUG1" s="4" t="s">
        <v>19748</v>
      </c>
      <c r="UUH1" s="4" t="s">
        <v>19749</v>
      </c>
      <c r="UUI1" s="4" t="s">
        <v>19750</v>
      </c>
      <c r="UUJ1" s="4" t="s">
        <v>19751</v>
      </c>
      <c r="UUK1" s="4" t="s">
        <v>19752</v>
      </c>
      <c r="UUL1" s="4" t="s">
        <v>19753</v>
      </c>
      <c r="UUM1" s="4" t="s">
        <v>19754</v>
      </c>
      <c r="UUN1" s="4" t="s">
        <v>19755</v>
      </c>
      <c r="UUO1" s="4" t="s">
        <v>19756</v>
      </c>
      <c r="UUP1" s="4" t="s">
        <v>19757</v>
      </c>
      <c r="UUQ1" s="4" t="s">
        <v>19758</v>
      </c>
      <c r="UUR1" s="4" t="s">
        <v>19759</v>
      </c>
      <c r="UUS1" s="4" t="s">
        <v>19760</v>
      </c>
      <c r="UUT1" s="4" t="s">
        <v>19761</v>
      </c>
      <c r="UUU1" s="4" t="s">
        <v>19762</v>
      </c>
      <c r="UUV1" s="4" t="s">
        <v>19763</v>
      </c>
      <c r="UUW1" s="4" t="s">
        <v>19764</v>
      </c>
      <c r="UUX1" s="4" t="s">
        <v>19765</v>
      </c>
      <c r="UUY1" s="4" t="s">
        <v>19766</v>
      </c>
      <c r="UUZ1" s="4" t="s">
        <v>19767</v>
      </c>
      <c r="UVA1" s="4" t="s">
        <v>19768</v>
      </c>
      <c r="UVB1" s="4" t="s">
        <v>19769</v>
      </c>
      <c r="UVC1" s="4" t="s">
        <v>19770</v>
      </c>
      <c r="UVD1" s="4" t="s">
        <v>19771</v>
      </c>
      <c r="UVE1" s="4" t="s">
        <v>19772</v>
      </c>
      <c r="UVF1" s="4" t="s">
        <v>19773</v>
      </c>
      <c r="UVG1" s="4" t="s">
        <v>19774</v>
      </c>
      <c r="UVH1" s="4" t="s">
        <v>19775</v>
      </c>
      <c r="UVI1" s="4" t="s">
        <v>19776</v>
      </c>
      <c r="UVJ1" s="4" t="s">
        <v>19777</v>
      </c>
      <c r="UVK1" s="4" t="s">
        <v>19778</v>
      </c>
      <c r="UVL1" s="4" t="s">
        <v>19779</v>
      </c>
      <c r="UVM1" s="4" t="s">
        <v>19780</v>
      </c>
      <c r="UVN1" s="4" t="s">
        <v>19781</v>
      </c>
      <c r="UVO1" s="4" t="s">
        <v>19782</v>
      </c>
      <c r="UVP1" s="4" t="s">
        <v>19783</v>
      </c>
      <c r="UVQ1" s="4" t="s">
        <v>19784</v>
      </c>
      <c r="UVR1" s="4" t="s">
        <v>19785</v>
      </c>
      <c r="UVS1" s="4" t="s">
        <v>19786</v>
      </c>
      <c r="UVT1" s="4" t="s">
        <v>19787</v>
      </c>
      <c r="UVU1" s="4" t="s">
        <v>19788</v>
      </c>
      <c r="UVV1" s="4" t="s">
        <v>19789</v>
      </c>
      <c r="UVW1" s="4" t="s">
        <v>19790</v>
      </c>
      <c r="UVX1" s="4" t="s">
        <v>19791</v>
      </c>
      <c r="UVY1" s="4" t="s">
        <v>19792</v>
      </c>
      <c r="UVZ1" s="4" t="s">
        <v>19793</v>
      </c>
      <c r="UWA1" s="4" t="s">
        <v>19794</v>
      </c>
      <c r="UWB1" s="4" t="s">
        <v>19795</v>
      </c>
      <c r="UWC1" s="4" t="s">
        <v>19796</v>
      </c>
      <c r="UWD1" s="4" t="s">
        <v>19797</v>
      </c>
      <c r="UWE1" s="4" t="s">
        <v>19798</v>
      </c>
      <c r="UWF1" s="4" t="s">
        <v>19799</v>
      </c>
      <c r="UWG1" s="4" t="s">
        <v>19800</v>
      </c>
      <c r="UWH1" s="4" t="s">
        <v>19801</v>
      </c>
      <c r="UWI1" s="4" t="s">
        <v>19802</v>
      </c>
      <c r="UWJ1" s="4" t="s">
        <v>19803</v>
      </c>
      <c r="UWK1" s="4" t="s">
        <v>19804</v>
      </c>
      <c r="UWL1" s="4" t="s">
        <v>19805</v>
      </c>
      <c r="UWM1" s="4" t="s">
        <v>19806</v>
      </c>
      <c r="UWN1" s="4" t="s">
        <v>19807</v>
      </c>
      <c r="UWO1" s="4" t="s">
        <v>19808</v>
      </c>
      <c r="UWP1" s="4" t="s">
        <v>19809</v>
      </c>
      <c r="UWQ1" s="4" t="s">
        <v>19810</v>
      </c>
      <c r="UWR1" s="4" t="s">
        <v>19811</v>
      </c>
      <c r="UWS1" s="4" t="s">
        <v>19812</v>
      </c>
      <c r="UWT1" s="4" t="s">
        <v>19813</v>
      </c>
      <c r="UWU1" s="4" t="s">
        <v>19814</v>
      </c>
      <c r="UWV1" s="4" t="s">
        <v>19815</v>
      </c>
      <c r="UWW1" s="4" t="s">
        <v>19816</v>
      </c>
      <c r="UWX1" s="4" t="s">
        <v>19817</v>
      </c>
      <c r="UWY1" s="4" t="s">
        <v>19818</v>
      </c>
      <c r="UWZ1" s="4" t="s">
        <v>19819</v>
      </c>
      <c r="UXA1" s="4" t="s">
        <v>19820</v>
      </c>
      <c r="UXB1" s="4" t="s">
        <v>19821</v>
      </c>
      <c r="UXC1" s="4" t="s">
        <v>19822</v>
      </c>
      <c r="UXD1" s="4" t="s">
        <v>19823</v>
      </c>
      <c r="UXE1" s="4" t="s">
        <v>19824</v>
      </c>
      <c r="UXF1" s="4" t="s">
        <v>19825</v>
      </c>
      <c r="UXG1" s="4" t="s">
        <v>19826</v>
      </c>
      <c r="UXH1" s="4" t="s">
        <v>19827</v>
      </c>
      <c r="UXI1" s="4" t="s">
        <v>19828</v>
      </c>
      <c r="UXJ1" s="4" t="s">
        <v>19829</v>
      </c>
      <c r="UXK1" s="4" t="s">
        <v>19830</v>
      </c>
      <c r="UXL1" s="4" t="s">
        <v>19831</v>
      </c>
      <c r="UXM1" s="4" t="s">
        <v>19832</v>
      </c>
      <c r="UXN1" s="4" t="s">
        <v>19833</v>
      </c>
      <c r="UXO1" s="4" t="s">
        <v>19834</v>
      </c>
      <c r="UXP1" s="4" t="s">
        <v>19835</v>
      </c>
      <c r="UXQ1" s="4" t="s">
        <v>19836</v>
      </c>
      <c r="UXR1" s="4" t="s">
        <v>19837</v>
      </c>
      <c r="UXS1" s="4" t="s">
        <v>19838</v>
      </c>
      <c r="UXT1" s="4" t="s">
        <v>19839</v>
      </c>
      <c r="UXU1" s="4" t="s">
        <v>19840</v>
      </c>
      <c r="UXV1" s="4" t="s">
        <v>19841</v>
      </c>
      <c r="UXW1" s="4" t="s">
        <v>19842</v>
      </c>
      <c r="UXX1" s="4" t="s">
        <v>19843</v>
      </c>
      <c r="UXY1" s="4" t="s">
        <v>19844</v>
      </c>
      <c r="UXZ1" s="4" t="s">
        <v>19845</v>
      </c>
      <c r="UYA1" s="4" t="s">
        <v>19846</v>
      </c>
      <c r="UYB1" s="4" t="s">
        <v>19847</v>
      </c>
      <c r="UYC1" s="4" t="s">
        <v>19848</v>
      </c>
      <c r="UYD1" s="4" t="s">
        <v>19849</v>
      </c>
      <c r="UYE1" s="4" t="s">
        <v>19850</v>
      </c>
      <c r="UYF1" s="4" t="s">
        <v>19851</v>
      </c>
      <c r="UYG1" s="4" t="s">
        <v>19852</v>
      </c>
      <c r="UYH1" s="4" t="s">
        <v>19853</v>
      </c>
      <c r="UYI1" s="4" t="s">
        <v>19854</v>
      </c>
      <c r="UYJ1" s="4" t="s">
        <v>19855</v>
      </c>
      <c r="UYK1" s="4" t="s">
        <v>19856</v>
      </c>
      <c r="UYL1" s="4" t="s">
        <v>19857</v>
      </c>
      <c r="UYM1" s="4" t="s">
        <v>19858</v>
      </c>
      <c r="UYN1" s="4" t="s">
        <v>19859</v>
      </c>
      <c r="UYO1" s="4" t="s">
        <v>19860</v>
      </c>
      <c r="UYP1" s="4" t="s">
        <v>19861</v>
      </c>
      <c r="UYQ1" s="4" t="s">
        <v>19862</v>
      </c>
      <c r="UYR1" s="4" t="s">
        <v>19863</v>
      </c>
      <c r="UYS1" s="4" t="s">
        <v>19864</v>
      </c>
      <c r="UYT1" s="4" t="s">
        <v>19865</v>
      </c>
      <c r="UYU1" s="4" t="s">
        <v>19866</v>
      </c>
      <c r="UYV1" s="4" t="s">
        <v>19867</v>
      </c>
      <c r="UYW1" s="4" t="s">
        <v>19868</v>
      </c>
      <c r="UYX1" s="4" t="s">
        <v>19869</v>
      </c>
      <c r="UYY1" s="4" t="s">
        <v>19870</v>
      </c>
      <c r="UYZ1" s="4" t="s">
        <v>19871</v>
      </c>
      <c r="UZA1" s="4" t="s">
        <v>19872</v>
      </c>
      <c r="UZB1" s="4" t="s">
        <v>19873</v>
      </c>
      <c r="UZC1" s="4" t="s">
        <v>19874</v>
      </c>
      <c r="UZD1" s="4" t="s">
        <v>19875</v>
      </c>
      <c r="UZE1" s="4" t="s">
        <v>19876</v>
      </c>
      <c r="UZF1" s="4" t="s">
        <v>19877</v>
      </c>
      <c r="UZG1" s="4" t="s">
        <v>19878</v>
      </c>
      <c r="UZH1" s="4" t="s">
        <v>19879</v>
      </c>
      <c r="UZI1" s="4" t="s">
        <v>19880</v>
      </c>
      <c r="UZJ1" s="4" t="s">
        <v>19881</v>
      </c>
      <c r="UZK1" s="4" t="s">
        <v>19882</v>
      </c>
      <c r="UZL1" s="4" t="s">
        <v>19883</v>
      </c>
      <c r="UZM1" s="4" t="s">
        <v>19884</v>
      </c>
      <c r="UZN1" s="4" t="s">
        <v>19885</v>
      </c>
      <c r="UZO1" s="4" t="s">
        <v>19886</v>
      </c>
      <c r="UZP1" s="4" t="s">
        <v>19887</v>
      </c>
      <c r="UZQ1" s="4" t="s">
        <v>19888</v>
      </c>
      <c r="UZR1" s="4" t="s">
        <v>19889</v>
      </c>
      <c r="UZS1" s="4" t="s">
        <v>19890</v>
      </c>
      <c r="UZT1" s="4" t="s">
        <v>19891</v>
      </c>
      <c r="UZU1" s="4" t="s">
        <v>19892</v>
      </c>
      <c r="UZV1" s="4" t="s">
        <v>19893</v>
      </c>
      <c r="UZW1" s="4" t="s">
        <v>19894</v>
      </c>
      <c r="UZX1" s="4" t="s">
        <v>19895</v>
      </c>
      <c r="UZY1" s="4" t="s">
        <v>19896</v>
      </c>
      <c r="UZZ1" s="4" t="s">
        <v>19897</v>
      </c>
      <c r="VAA1" s="4" t="s">
        <v>19898</v>
      </c>
      <c r="VAB1" s="4" t="s">
        <v>19899</v>
      </c>
      <c r="VAC1" s="4" t="s">
        <v>19900</v>
      </c>
      <c r="VAD1" s="4" t="s">
        <v>19901</v>
      </c>
      <c r="VAE1" s="4" t="s">
        <v>19902</v>
      </c>
      <c r="VAF1" s="4" t="s">
        <v>19903</v>
      </c>
      <c r="VAG1" s="4" t="s">
        <v>19904</v>
      </c>
      <c r="VAH1" s="4" t="s">
        <v>19905</v>
      </c>
      <c r="VAI1" s="4" t="s">
        <v>19906</v>
      </c>
      <c r="VAJ1" s="4" t="s">
        <v>19907</v>
      </c>
      <c r="VAK1" s="4" t="s">
        <v>19908</v>
      </c>
      <c r="VAL1" s="4" t="s">
        <v>19909</v>
      </c>
      <c r="VAM1" s="4" t="s">
        <v>19910</v>
      </c>
      <c r="VAN1" s="4" t="s">
        <v>19911</v>
      </c>
      <c r="VAO1" s="4" t="s">
        <v>19912</v>
      </c>
      <c r="VAP1" s="4" t="s">
        <v>19913</v>
      </c>
      <c r="VAQ1" s="4" t="s">
        <v>19914</v>
      </c>
      <c r="VAR1" s="4" t="s">
        <v>19915</v>
      </c>
      <c r="VAS1" s="4" t="s">
        <v>19916</v>
      </c>
      <c r="VAT1" s="4" t="s">
        <v>19917</v>
      </c>
      <c r="VAU1" s="4" t="s">
        <v>19918</v>
      </c>
      <c r="VAV1" s="4" t="s">
        <v>19919</v>
      </c>
      <c r="VAW1" s="4" t="s">
        <v>19920</v>
      </c>
      <c r="VAX1" s="4" t="s">
        <v>19921</v>
      </c>
      <c r="VAY1" s="4" t="s">
        <v>19922</v>
      </c>
      <c r="VAZ1" s="4" t="s">
        <v>19923</v>
      </c>
      <c r="VBA1" s="4" t="s">
        <v>19924</v>
      </c>
      <c r="VBB1" s="4" t="s">
        <v>19925</v>
      </c>
      <c r="VBC1" s="4" t="s">
        <v>19926</v>
      </c>
      <c r="VBD1" s="4" t="s">
        <v>19927</v>
      </c>
      <c r="VBE1" s="4" t="s">
        <v>19928</v>
      </c>
      <c r="VBF1" s="4" t="s">
        <v>19929</v>
      </c>
      <c r="VBG1" s="4" t="s">
        <v>19930</v>
      </c>
      <c r="VBH1" s="4" t="s">
        <v>19931</v>
      </c>
      <c r="VBI1" s="4" t="s">
        <v>19932</v>
      </c>
      <c r="VBJ1" s="4" t="s">
        <v>19933</v>
      </c>
      <c r="VBK1" s="4" t="s">
        <v>19934</v>
      </c>
      <c r="VBL1" s="4" t="s">
        <v>19935</v>
      </c>
      <c r="VBM1" s="4" t="s">
        <v>19936</v>
      </c>
      <c r="VBN1" s="4" t="s">
        <v>19937</v>
      </c>
      <c r="VBO1" s="4" t="s">
        <v>19938</v>
      </c>
      <c r="VBP1" s="4" t="s">
        <v>19939</v>
      </c>
      <c r="VBQ1" s="4" t="s">
        <v>19940</v>
      </c>
      <c r="VBR1" s="4" t="s">
        <v>19941</v>
      </c>
      <c r="VBS1" s="4" t="s">
        <v>19942</v>
      </c>
      <c r="VBT1" s="4" t="s">
        <v>19943</v>
      </c>
      <c r="VBU1" s="4" t="s">
        <v>19944</v>
      </c>
      <c r="VBV1" s="4" t="s">
        <v>19945</v>
      </c>
      <c r="VBW1" s="4" t="s">
        <v>19946</v>
      </c>
      <c r="VBX1" s="4" t="s">
        <v>19947</v>
      </c>
      <c r="VBY1" s="4" t="s">
        <v>19948</v>
      </c>
      <c r="VBZ1" s="4" t="s">
        <v>19949</v>
      </c>
      <c r="VCA1" s="4" t="s">
        <v>19950</v>
      </c>
      <c r="VCB1" s="4" t="s">
        <v>19951</v>
      </c>
      <c r="VCC1" s="4" t="s">
        <v>19952</v>
      </c>
      <c r="VCD1" s="4" t="s">
        <v>19953</v>
      </c>
      <c r="VCE1" s="4" t="s">
        <v>19954</v>
      </c>
      <c r="VCF1" s="4" t="s">
        <v>19955</v>
      </c>
      <c r="VCG1" s="4" t="s">
        <v>19956</v>
      </c>
      <c r="VCH1" s="4" t="s">
        <v>19957</v>
      </c>
      <c r="VCI1" s="4" t="s">
        <v>19958</v>
      </c>
      <c r="VCJ1" s="4" t="s">
        <v>19959</v>
      </c>
      <c r="VCK1" s="4" t="s">
        <v>19960</v>
      </c>
      <c r="VCL1" s="4" t="s">
        <v>19961</v>
      </c>
      <c r="VCM1" s="4" t="s">
        <v>19962</v>
      </c>
      <c r="VCN1" s="4" t="s">
        <v>19963</v>
      </c>
      <c r="VCO1" s="4" t="s">
        <v>19964</v>
      </c>
      <c r="VCP1" s="4" t="s">
        <v>19965</v>
      </c>
      <c r="VCQ1" s="4" t="s">
        <v>19966</v>
      </c>
      <c r="VCR1" s="4" t="s">
        <v>19967</v>
      </c>
      <c r="VCS1" s="4" t="s">
        <v>19968</v>
      </c>
      <c r="VCT1" s="4" t="s">
        <v>19969</v>
      </c>
      <c r="VCU1" s="4" t="s">
        <v>19970</v>
      </c>
      <c r="VCV1" s="4" t="s">
        <v>19971</v>
      </c>
      <c r="VCW1" s="4" t="s">
        <v>19972</v>
      </c>
      <c r="VCX1" s="4" t="s">
        <v>19973</v>
      </c>
      <c r="VCY1" s="4" t="s">
        <v>19974</v>
      </c>
      <c r="VCZ1" s="4" t="s">
        <v>19975</v>
      </c>
      <c r="VDA1" s="4" t="s">
        <v>19976</v>
      </c>
      <c r="VDB1" s="4" t="s">
        <v>19977</v>
      </c>
      <c r="VDC1" s="4" t="s">
        <v>19978</v>
      </c>
      <c r="VDD1" s="4" t="s">
        <v>19979</v>
      </c>
      <c r="VDE1" s="4" t="s">
        <v>19980</v>
      </c>
      <c r="VDF1" s="4" t="s">
        <v>19981</v>
      </c>
      <c r="VDG1" s="4" t="s">
        <v>19982</v>
      </c>
      <c r="VDH1" s="4" t="s">
        <v>19983</v>
      </c>
      <c r="VDI1" s="4" t="s">
        <v>19984</v>
      </c>
      <c r="VDJ1" s="4" t="s">
        <v>19985</v>
      </c>
      <c r="VDK1" s="4" t="s">
        <v>19986</v>
      </c>
      <c r="VDL1" s="4" t="s">
        <v>19987</v>
      </c>
      <c r="VDM1" s="4" t="s">
        <v>19988</v>
      </c>
      <c r="VDN1" s="4" t="s">
        <v>19989</v>
      </c>
      <c r="VDO1" s="4" t="s">
        <v>19990</v>
      </c>
      <c r="VDP1" s="4" t="s">
        <v>19991</v>
      </c>
      <c r="VDQ1" s="4" t="s">
        <v>19992</v>
      </c>
      <c r="VDR1" s="4" t="s">
        <v>19993</v>
      </c>
      <c r="VDS1" s="4" t="s">
        <v>19994</v>
      </c>
      <c r="VDT1" s="4" t="s">
        <v>19995</v>
      </c>
      <c r="VDU1" s="4" t="s">
        <v>19996</v>
      </c>
      <c r="VDV1" s="4" t="s">
        <v>19997</v>
      </c>
      <c r="VDW1" s="4" t="s">
        <v>19998</v>
      </c>
      <c r="VDX1" s="4" t="s">
        <v>19999</v>
      </c>
      <c r="VDY1" s="4" t="s">
        <v>20000</v>
      </c>
      <c r="VDZ1" s="4" t="s">
        <v>20001</v>
      </c>
      <c r="VEA1" s="4" t="s">
        <v>20002</v>
      </c>
      <c r="VEB1" s="4" t="s">
        <v>20003</v>
      </c>
      <c r="VEC1" s="4" t="s">
        <v>20004</v>
      </c>
      <c r="VED1" s="4" t="s">
        <v>20005</v>
      </c>
      <c r="VEE1" s="4" t="s">
        <v>20006</v>
      </c>
      <c r="VEF1" s="4" t="s">
        <v>20007</v>
      </c>
      <c r="VEG1" s="4" t="s">
        <v>20008</v>
      </c>
      <c r="VEH1" s="4" t="s">
        <v>20009</v>
      </c>
      <c r="VEI1" s="4" t="s">
        <v>20010</v>
      </c>
      <c r="VEJ1" s="4" t="s">
        <v>20011</v>
      </c>
      <c r="VEK1" s="4" t="s">
        <v>20012</v>
      </c>
      <c r="VEL1" s="4" t="s">
        <v>20013</v>
      </c>
      <c r="VEM1" s="4" t="s">
        <v>20014</v>
      </c>
      <c r="VEN1" s="4" t="s">
        <v>20015</v>
      </c>
      <c r="VEO1" s="4" t="s">
        <v>20016</v>
      </c>
      <c r="VEP1" s="4" t="s">
        <v>20017</v>
      </c>
      <c r="VEQ1" s="4" t="s">
        <v>20018</v>
      </c>
      <c r="VER1" s="4" t="s">
        <v>20019</v>
      </c>
      <c r="VES1" s="4" t="s">
        <v>20020</v>
      </c>
      <c r="VET1" s="4" t="s">
        <v>20021</v>
      </c>
      <c r="VEU1" s="4" t="s">
        <v>20022</v>
      </c>
      <c r="VEV1" s="4" t="s">
        <v>20023</v>
      </c>
      <c r="VEW1" s="4" t="s">
        <v>20024</v>
      </c>
      <c r="VEX1" s="4" t="s">
        <v>20025</v>
      </c>
      <c r="VEY1" s="4" t="s">
        <v>20026</v>
      </c>
      <c r="VEZ1" s="4" t="s">
        <v>20027</v>
      </c>
      <c r="VFA1" s="4" t="s">
        <v>20028</v>
      </c>
      <c r="VFB1" s="4" t="s">
        <v>20029</v>
      </c>
      <c r="VFC1" s="4" t="s">
        <v>20030</v>
      </c>
      <c r="VFD1" s="4" t="s">
        <v>20031</v>
      </c>
      <c r="VFE1" s="4" t="s">
        <v>20032</v>
      </c>
      <c r="VFF1" s="4" t="s">
        <v>20033</v>
      </c>
      <c r="VFG1" s="4" t="s">
        <v>20034</v>
      </c>
      <c r="VFH1" s="4" t="s">
        <v>20035</v>
      </c>
      <c r="VFI1" s="4" t="s">
        <v>20036</v>
      </c>
      <c r="VFJ1" s="4" t="s">
        <v>20037</v>
      </c>
      <c r="VFK1" s="4" t="s">
        <v>20038</v>
      </c>
      <c r="VFL1" s="4" t="s">
        <v>20039</v>
      </c>
      <c r="VFM1" s="4" t="s">
        <v>20040</v>
      </c>
      <c r="VFN1" s="4" t="s">
        <v>20041</v>
      </c>
      <c r="VFO1" s="4" t="s">
        <v>20042</v>
      </c>
      <c r="VFP1" s="4" t="s">
        <v>20043</v>
      </c>
      <c r="VFQ1" s="4" t="s">
        <v>20044</v>
      </c>
      <c r="VFR1" s="4" t="s">
        <v>20045</v>
      </c>
      <c r="VFS1" s="4" t="s">
        <v>20046</v>
      </c>
      <c r="VFT1" s="4" t="s">
        <v>20047</v>
      </c>
      <c r="VFU1" s="4" t="s">
        <v>20048</v>
      </c>
      <c r="VFV1" s="4" t="s">
        <v>20049</v>
      </c>
      <c r="VFW1" s="4" t="s">
        <v>20050</v>
      </c>
      <c r="VFX1" s="4" t="s">
        <v>20051</v>
      </c>
      <c r="VFY1" s="4" t="s">
        <v>20052</v>
      </c>
      <c r="VFZ1" s="4" t="s">
        <v>20053</v>
      </c>
      <c r="VGA1" s="4" t="s">
        <v>20054</v>
      </c>
      <c r="VGB1" s="4" t="s">
        <v>20055</v>
      </c>
      <c r="VGC1" s="4" t="s">
        <v>20056</v>
      </c>
      <c r="VGD1" s="4" t="s">
        <v>20057</v>
      </c>
      <c r="VGE1" s="4" t="s">
        <v>20058</v>
      </c>
      <c r="VGF1" s="4" t="s">
        <v>20059</v>
      </c>
      <c r="VGG1" s="4" t="s">
        <v>20060</v>
      </c>
      <c r="VGH1" s="4" t="s">
        <v>20061</v>
      </c>
      <c r="VGI1" s="4" t="s">
        <v>20062</v>
      </c>
      <c r="VGJ1" s="4" t="s">
        <v>20063</v>
      </c>
      <c r="VGK1" s="4" t="s">
        <v>20064</v>
      </c>
      <c r="VGL1" s="4" t="s">
        <v>20065</v>
      </c>
      <c r="VGM1" s="4" t="s">
        <v>20066</v>
      </c>
      <c r="VGN1" s="4" t="s">
        <v>20067</v>
      </c>
      <c r="VGO1" s="4" t="s">
        <v>20068</v>
      </c>
      <c r="VGP1" s="4" t="s">
        <v>20069</v>
      </c>
      <c r="VGQ1" s="4" t="s">
        <v>20070</v>
      </c>
      <c r="VGR1" s="4" t="s">
        <v>20071</v>
      </c>
      <c r="VGS1" s="4" t="s">
        <v>20072</v>
      </c>
      <c r="VGT1" s="4" t="s">
        <v>20073</v>
      </c>
      <c r="VGU1" s="4" t="s">
        <v>20074</v>
      </c>
      <c r="VGV1" s="4" t="s">
        <v>20075</v>
      </c>
      <c r="VGW1" s="4" t="s">
        <v>20076</v>
      </c>
      <c r="VGX1" s="4" t="s">
        <v>20077</v>
      </c>
      <c r="VGY1" s="4" t="s">
        <v>20078</v>
      </c>
      <c r="VGZ1" s="4" t="s">
        <v>20079</v>
      </c>
      <c r="VHA1" s="4" t="s">
        <v>20080</v>
      </c>
      <c r="VHB1" s="4" t="s">
        <v>20081</v>
      </c>
      <c r="VHC1" s="4" t="s">
        <v>20082</v>
      </c>
      <c r="VHD1" s="4" t="s">
        <v>20083</v>
      </c>
      <c r="VHE1" s="4" t="s">
        <v>20084</v>
      </c>
      <c r="VHF1" s="4" t="s">
        <v>20085</v>
      </c>
      <c r="VHG1" s="4" t="s">
        <v>20086</v>
      </c>
      <c r="VHH1" s="4" t="s">
        <v>20087</v>
      </c>
      <c r="VHI1" s="4" t="s">
        <v>20088</v>
      </c>
      <c r="VHJ1" s="4" t="s">
        <v>20089</v>
      </c>
      <c r="VHK1" s="4" t="s">
        <v>20090</v>
      </c>
      <c r="VHL1" s="4" t="s">
        <v>20091</v>
      </c>
      <c r="VHM1" s="4" t="s">
        <v>20092</v>
      </c>
      <c r="VHN1" s="4" t="s">
        <v>20093</v>
      </c>
      <c r="VHO1" s="4" t="s">
        <v>20094</v>
      </c>
      <c r="VHP1" s="4" t="s">
        <v>20095</v>
      </c>
      <c r="VHQ1" s="4" t="s">
        <v>20096</v>
      </c>
      <c r="VHR1" s="4" t="s">
        <v>20097</v>
      </c>
      <c r="VHS1" s="4" t="s">
        <v>20098</v>
      </c>
      <c r="VHT1" s="4" t="s">
        <v>20099</v>
      </c>
      <c r="VHU1" s="4" t="s">
        <v>20100</v>
      </c>
      <c r="VHV1" s="4" t="s">
        <v>20101</v>
      </c>
      <c r="VHW1" s="4" t="s">
        <v>20102</v>
      </c>
      <c r="VHX1" s="4" t="s">
        <v>20103</v>
      </c>
      <c r="VHY1" s="4" t="s">
        <v>20104</v>
      </c>
      <c r="VHZ1" s="4" t="s">
        <v>20105</v>
      </c>
      <c r="VIA1" s="4" t="s">
        <v>20106</v>
      </c>
      <c r="VIB1" s="4" t="s">
        <v>20107</v>
      </c>
      <c r="VIC1" s="4" t="s">
        <v>20108</v>
      </c>
      <c r="VID1" s="4" t="s">
        <v>20109</v>
      </c>
      <c r="VIE1" s="4" t="s">
        <v>20110</v>
      </c>
      <c r="VIF1" s="4" t="s">
        <v>20111</v>
      </c>
      <c r="VIG1" s="4" t="s">
        <v>20112</v>
      </c>
      <c r="VIH1" s="4" t="s">
        <v>20113</v>
      </c>
      <c r="VII1" s="4" t="s">
        <v>20114</v>
      </c>
      <c r="VIJ1" s="4" t="s">
        <v>20115</v>
      </c>
      <c r="VIK1" s="4" t="s">
        <v>20116</v>
      </c>
      <c r="VIL1" s="4" t="s">
        <v>20117</v>
      </c>
      <c r="VIM1" s="4" t="s">
        <v>20118</v>
      </c>
      <c r="VIN1" s="4" t="s">
        <v>20119</v>
      </c>
      <c r="VIO1" s="4" t="s">
        <v>20120</v>
      </c>
      <c r="VIP1" s="4" t="s">
        <v>20121</v>
      </c>
      <c r="VIQ1" s="4" t="s">
        <v>20122</v>
      </c>
      <c r="VIR1" s="4" t="s">
        <v>20123</v>
      </c>
      <c r="VIS1" s="4" t="s">
        <v>20124</v>
      </c>
      <c r="VIT1" s="4" t="s">
        <v>20125</v>
      </c>
      <c r="VIU1" s="4" t="s">
        <v>20126</v>
      </c>
      <c r="VIV1" s="4" t="s">
        <v>20127</v>
      </c>
      <c r="VIW1" s="4" t="s">
        <v>20128</v>
      </c>
      <c r="VIX1" s="4" t="s">
        <v>20129</v>
      </c>
      <c r="VIY1" s="4" t="s">
        <v>20130</v>
      </c>
      <c r="VIZ1" s="4" t="s">
        <v>20131</v>
      </c>
      <c r="VJA1" s="4" t="s">
        <v>20132</v>
      </c>
      <c r="VJB1" s="4" t="s">
        <v>20133</v>
      </c>
      <c r="VJC1" s="4" t="s">
        <v>20134</v>
      </c>
      <c r="VJD1" s="4" t="s">
        <v>20135</v>
      </c>
      <c r="VJE1" s="4" t="s">
        <v>20136</v>
      </c>
      <c r="VJF1" s="4" t="s">
        <v>20137</v>
      </c>
      <c r="VJG1" s="4" t="s">
        <v>20138</v>
      </c>
      <c r="VJH1" s="4" t="s">
        <v>20139</v>
      </c>
      <c r="VJI1" s="4" t="s">
        <v>20140</v>
      </c>
      <c r="VJJ1" s="4" t="s">
        <v>20141</v>
      </c>
      <c r="VJK1" s="4" t="s">
        <v>20142</v>
      </c>
      <c r="VJL1" s="4" t="s">
        <v>20143</v>
      </c>
      <c r="VJM1" s="4" t="s">
        <v>20144</v>
      </c>
      <c r="VJN1" s="4" t="s">
        <v>20145</v>
      </c>
      <c r="VJO1" s="4" t="s">
        <v>20146</v>
      </c>
      <c r="VJP1" s="4" t="s">
        <v>20147</v>
      </c>
      <c r="VJQ1" s="4" t="s">
        <v>20148</v>
      </c>
      <c r="VJR1" s="4" t="s">
        <v>20149</v>
      </c>
      <c r="VJS1" s="4" t="s">
        <v>20150</v>
      </c>
      <c r="VJT1" s="4" t="s">
        <v>20151</v>
      </c>
      <c r="VJU1" s="4" t="s">
        <v>20152</v>
      </c>
      <c r="VJV1" s="4" t="s">
        <v>20153</v>
      </c>
      <c r="VJW1" s="4" t="s">
        <v>20154</v>
      </c>
      <c r="VJX1" s="4" t="s">
        <v>20155</v>
      </c>
      <c r="VJY1" s="4" t="s">
        <v>20156</v>
      </c>
      <c r="VJZ1" s="4" t="s">
        <v>20157</v>
      </c>
      <c r="VKA1" s="4" t="s">
        <v>20158</v>
      </c>
      <c r="VKB1" s="4" t="s">
        <v>20159</v>
      </c>
      <c r="VKC1" s="4" t="s">
        <v>20160</v>
      </c>
      <c r="VKD1" s="4" t="s">
        <v>20161</v>
      </c>
      <c r="VKE1" s="4" t="s">
        <v>20162</v>
      </c>
      <c r="VKF1" s="4" t="s">
        <v>20163</v>
      </c>
      <c r="VKG1" s="4" t="s">
        <v>20164</v>
      </c>
      <c r="VKH1" s="4" t="s">
        <v>20165</v>
      </c>
      <c r="VKI1" s="4" t="s">
        <v>20166</v>
      </c>
      <c r="VKJ1" s="4" t="s">
        <v>20167</v>
      </c>
      <c r="VKK1" s="4" t="s">
        <v>20168</v>
      </c>
      <c r="VKL1" s="4" t="s">
        <v>20169</v>
      </c>
      <c r="VKM1" s="4" t="s">
        <v>20170</v>
      </c>
      <c r="VKN1" s="4" t="s">
        <v>20171</v>
      </c>
      <c r="VKO1" s="4" t="s">
        <v>20172</v>
      </c>
      <c r="VKP1" s="4" t="s">
        <v>20173</v>
      </c>
      <c r="VKQ1" s="4" t="s">
        <v>20174</v>
      </c>
      <c r="VKR1" s="4" t="s">
        <v>20175</v>
      </c>
      <c r="VKS1" s="4" t="s">
        <v>20176</v>
      </c>
      <c r="VKT1" s="4" t="s">
        <v>20177</v>
      </c>
      <c r="VKU1" s="4" t="s">
        <v>20178</v>
      </c>
      <c r="VKV1" s="4" t="s">
        <v>20179</v>
      </c>
      <c r="VKW1" s="4" t="s">
        <v>20180</v>
      </c>
      <c r="VKX1" s="4" t="s">
        <v>20181</v>
      </c>
      <c r="VKY1" s="4" t="s">
        <v>20182</v>
      </c>
      <c r="VKZ1" s="4" t="s">
        <v>20183</v>
      </c>
      <c r="VLA1" s="4" t="s">
        <v>20184</v>
      </c>
      <c r="VLB1" s="4" t="s">
        <v>20185</v>
      </c>
      <c r="VLC1" s="4" t="s">
        <v>20186</v>
      </c>
      <c r="VLD1" s="4" t="s">
        <v>20187</v>
      </c>
      <c r="VLE1" s="4" t="s">
        <v>20188</v>
      </c>
      <c r="VLF1" s="4" t="s">
        <v>20189</v>
      </c>
      <c r="VLG1" s="4" t="s">
        <v>20190</v>
      </c>
      <c r="VLH1" s="4" t="s">
        <v>20191</v>
      </c>
      <c r="VLI1" s="4" t="s">
        <v>20192</v>
      </c>
      <c r="VLJ1" s="4" t="s">
        <v>20193</v>
      </c>
      <c r="VLK1" s="4" t="s">
        <v>20194</v>
      </c>
      <c r="VLL1" s="4" t="s">
        <v>20195</v>
      </c>
      <c r="VLM1" s="4" t="s">
        <v>20196</v>
      </c>
      <c r="VLN1" s="4" t="s">
        <v>20197</v>
      </c>
      <c r="VLO1" s="4" t="s">
        <v>20198</v>
      </c>
      <c r="VLP1" s="4" t="s">
        <v>20199</v>
      </c>
      <c r="VLQ1" s="4" t="s">
        <v>20200</v>
      </c>
      <c r="VLR1" s="4" t="s">
        <v>20201</v>
      </c>
      <c r="VLS1" s="4" t="s">
        <v>20202</v>
      </c>
      <c r="VLT1" s="4" t="s">
        <v>20203</v>
      </c>
      <c r="VLU1" s="4" t="s">
        <v>20204</v>
      </c>
      <c r="VLV1" s="4" t="s">
        <v>20205</v>
      </c>
      <c r="VLW1" s="4" t="s">
        <v>20206</v>
      </c>
      <c r="VLX1" s="4" t="s">
        <v>20207</v>
      </c>
      <c r="VLY1" s="4" t="s">
        <v>20208</v>
      </c>
      <c r="VLZ1" s="4" t="s">
        <v>20209</v>
      </c>
      <c r="VMA1" s="4" t="s">
        <v>20210</v>
      </c>
      <c r="VMB1" s="4" t="s">
        <v>20211</v>
      </c>
      <c r="VMC1" s="4" t="s">
        <v>20212</v>
      </c>
      <c r="VMD1" s="4" t="s">
        <v>20213</v>
      </c>
      <c r="VME1" s="4" t="s">
        <v>20214</v>
      </c>
      <c r="VMF1" s="4" t="s">
        <v>20215</v>
      </c>
      <c r="VMG1" s="4" t="s">
        <v>20216</v>
      </c>
      <c r="VMH1" s="4" t="s">
        <v>20217</v>
      </c>
      <c r="VMI1" s="4" t="s">
        <v>20218</v>
      </c>
      <c r="VMJ1" s="4" t="s">
        <v>20219</v>
      </c>
      <c r="VMK1" s="4" t="s">
        <v>20220</v>
      </c>
      <c r="VML1" s="4" t="s">
        <v>20221</v>
      </c>
      <c r="VMM1" s="4" t="s">
        <v>20222</v>
      </c>
      <c r="VMN1" s="4" t="s">
        <v>20223</v>
      </c>
      <c r="VMO1" s="4" t="s">
        <v>20224</v>
      </c>
      <c r="VMP1" s="4" t="s">
        <v>20225</v>
      </c>
      <c r="VMQ1" s="4" t="s">
        <v>20226</v>
      </c>
      <c r="VMR1" s="4" t="s">
        <v>20227</v>
      </c>
      <c r="VMS1" s="4" t="s">
        <v>20228</v>
      </c>
      <c r="VMT1" s="4" t="s">
        <v>20229</v>
      </c>
      <c r="VMU1" s="4" t="s">
        <v>20230</v>
      </c>
      <c r="VMV1" s="4" t="s">
        <v>20231</v>
      </c>
      <c r="VMW1" s="4" t="s">
        <v>20232</v>
      </c>
      <c r="VMX1" s="4" t="s">
        <v>20233</v>
      </c>
      <c r="VMY1" s="4" t="s">
        <v>20234</v>
      </c>
      <c r="VMZ1" s="4" t="s">
        <v>20235</v>
      </c>
      <c r="VNA1" s="4" t="s">
        <v>20236</v>
      </c>
      <c r="VNB1" s="4" t="s">
        <v>20237</v>
      </c>
      <c r="VNC1" s="4" t="s">
        <v>20238</v>
      </c>
      <c r="VND1" s="4" t="s">
        <v>20239</v>
      </c>
      <c r="VNE1" s="4" t="s">
        <v>20240</v>
      </c>
      <c r="VNF1" s="4" t="s">
        <v>20241</v>
      </c>
      <c r="VNG1" s="4" t="s">
        <v>20242</v>
      </c>
      <c r="VNH1" s="4" t="s">
        <v>20243</v>
      </c>
      <c r="VNI1" s="4" t="s">
        <v>20244</v>
      </c>
      <c r="VNJ1" s="4" t="s">
        <v>20245</v>
      </c>
      <c r="VNK1" s="4" t="s">
        <v>20246</v>
      </c>
      <c r="VNL1" s="4" t="s">
        <v>20247</v>
      </c>
      <c r="VNM1" s="4" t="s">
        <v>20248</v>
      </c>
      <c r="VNN1" s="4" t="s">
        <v>20249</v>
      </c>
      <c r="VNO1" s="4" t="s">
        <v>20250</v>
      </c>
      <c r="VNP1" s="4" t="s">
        <v>20251</v>
      </c>
      <c r="VNQ1" s="4" t="s">
        <v>20252</v>
      </c>
      <c r="VNR1" s="4" t="s">
        <v>20253</v>
      </c>
      <c r="VNS1" s="4" t="s">
        <v>20254</v>
      </c>
      <c r="VNT1" s="4" t="s">
        <v>20255</v>
      </c>
      <c r="VNU1" s="4" t="s">
        <v>20256</v>
      </c>
      <c r="VNV1" s="4" t="s">
        <v>20257</v>
      </c>
      <c r="VNW1" s="4" t="s">
        <v>20258</v>
      </c>
      <c r="VNX1" s="4" t="s">
        <v>20259</v>
      </c>
      <c r="VNY1" s="4" t="s">
        <v>20260</v>
      </c>
      <c r="VNZ1" s="4" t="s">
        <v>20261</v>
      </c>
      <c r="VOA1" s="4" t="s">
        <v>20262</v>
      </c>
      <c r="VOB1" s="4" t="s">
        <v>20263</v>
      </c>
      <c r="VOC1" s="4" t="s">
        <v>20264</v>
      </c>
      <c r="VOD1" s="4" t="s">
        <v>20265</v>
      </c>
      <c r="VOE1" s="4" t="s">
        <v>20266</v>
      </c>
      <c r="VOF1" s="4" t="s">
        <v>20267</v>
      </c>
      <c r="VOG1" s="4" t="s">
        <v>20268</v>
      </c>
      <c r="VOH1" s="4" t="s">
        <v>20269</v>
      </c>
      <c r="VOI1" s="4" t="s">
        <v>20270</v>
      </c>
      <c r="VOJ1" s="4" t="s">
        <v>20271</v>
      </c>
      <c r="VOK1" s="4" t="s">
        <v>20272</v>
      </c>
      <c r="VOL1" s="4" t="s">
        <v>20273</v>
      </c>
      <c r="VOM1" s="4" t="s">
        <v>20274</v>
      </c>
      <c r="VON1" s="4" t="s">
        <v>20275</v>
      </c>
      <c r="VOO1" s="4" t="s">
        <v>20276</v>
      </c>
      <c r="VOP1" s="4" t="s">
        <v>20277</v>
      </c>
      <c r="VOQ1" s="4" t="s">
        <v>20278</v>
      </c>
      <c r="VOR1" s="4" t="s">
        <v>20279</v>
      </c>
      <c r="VOS1" s="4" t="s">
        <v>20280</v>
      </c>
      <c r="VOT1" s="4" t="s">
        <v>20281</v>
      </c>
      <c r="VOU1" s="4" t="s">
        <v>20282</v>
      </c>
      <c r="VOV1" s="4" t="s">
        <v>20283</v>
      </c>
      <c r="VOW1" s="4" t="s">
        <v>20284</v>
      </c>
      <c r="VOX1" s="4" t="s">
        <v>20285</v>
      </c>
      <c r="VOY1" s="4" t="s">
        <v>20286</v>
      </c>
      <c r="VOZ1" s="4" t="s">
        <v>20287</v>
      </c>
      <c r="VPA1" s="4" t="s">
        <v>20288</v>
      </c>
      <c r="VPB1" s="4" t="s">
        <v>20289</v>
      </c>
      <c r="VPC1" s="4" t="s">
        <v>20290</v>
      </c>
      <c r="VPD1" s="4" t="s">
        <v>20291</v>
      </c>
      <c r="VPE1" s="4" t="s">
        <v>20292</v>
      </c>
      <c r="VPF1" s="4" t="s">
        <v>20293</v>
      </c>
      <c r="VPG1" s="4" t="s">
        <v>20294</v>
      </c>
      <c r="VPH1" s="4" t="s">
        <v>20295</v>
      </c>
      <c r="VPI1" s="4" t="s">
        <v>20296</v>
      </c>
      <c r="VPJ1" s="4" t="s">
        <v>20297</v>
      </c>
      <c r="VPK1" s="4" t="s">
        <v>20298</v>
      </c>
      <c r="VPL1" s="4" t="s">
        <v>20299</v>
      </c>
      <c r="VPM1" s="4" t="s">
        <v>20300</v>
      </c>
      <c r="VPN1" s="4" t="s">
        <v>20301</v>
      </c>
      <c r="VPO1" s="4" t="s">
        <v>20302</v>
      </c>
      <c r="VPP1" s="4" t="s">
        <v>20303</v>
      </c>
      <c r="VPQ1" s="4" t="s">
        <v>20304</v>
      </c>
      <c r="VPR1" s="4" t="s">
        <v>20305</v>
      </c>
      <c r="VPS1" s="4" t="s">
        <v>20306</v>
      </c>
      <c r="VPT1" s="4" t="s">
        <v>20307</v>
      </c>
      <c r="VPU1" s="4" t="s">
        <v>20308</v>
      </c>
      <c r="VPV1" s="4" t="s">
        <v>20309</v>
      </c>
      <c r="VPW1" s="4" t="s">
        <v>20310</v>
      </c>
      <c r="VPX1" s="4" t="s">
        <v>20311</v>
      </c>
      <c r="VPY1" s="4" t="s">
        <v>20312</v>
      </c>
      <c r="VPZ1" s="4" t="s">
        <v>20313</v>
      </c>
      <c r="VQA1" s="4" t="s">
        <v>20314</v>
      </c>
      <c r="VQB1" s="4" t="s">
        <v>20315</v>
      </c>
      <c r="VQC1" s="4" t="s">
        <v>20316</v>
      </c>
      <c r="VQD1" s="4" t="s">
        <v>20317</v>
      </c>
      <c r="VQE1" s="4" t="s">
        <v>20318</v>
      </c>
      <c r="VQF1" s="4" t="s">
        <v>20319</v>
      </c>
      <c r="VQG1" s="4" t="s">
        <v>20320</v>
      </c>
      <c r="VQH1" s="4" t="s">
        <v>20321</v>
      </c>
      <c r="VQI1" s="4" t="s">
        <v>20322</v>
      </c>
      <c r="VQJ1" s="4" t="s">
        <v>20323</v>
      </c>
      <c r="VQK1" s="4" t="s">
        <v>20324</v>
      </c>
      <c r="VQL1" s="4" t="s">
        <v>20325</v>
      </c>
      <c r="VQM1" s="4" t="s">
        <v>20326</v>
      </c>
      <c r="VQN1" s="4" t="s">
        <v>20327</v>
      </c>
      <c r="VQO1" s="4" t="s">
        <v>20328</v>
      </c>
      <c r="VQP1" s="4" t="s">
        <v>20329</v>
      </c>
      <c r="VQQ1" s="4" t="s">
        <v>20330</v>
      </c>
      <c r="VQR1" s="4" t="s">
        <v>20331</v>
      </c>
      <c r="VQS1" s="4" t="s">
        <v>20332</v>
      </c>
      <c r="VQT1" s="4" t="s">
        <v>20333</v>
      </c>
      <c r="VQU1" s="4" t="s">
        <v>20334</v>
      </c>
      <c r="VQV1" s="4" t="s">
        <v>20335</v>
      </c>
      <c r="VQW1" s="4" t="s">
        <v>20336</v>
      </c>
      <c r="VQX1" s="4" t="s">
        <v>20337</v>
      </c>
      <c r="VQY1" s="4" t="s">
        <v>20338</v>
      </c>
      <c r="VQZ1" s="4" t="s">
        <v>20339</v>
      </c>
      <c r="VRA1" s="4" t="s">
        <v>20340</v>
      </c>
      <c r="VRB1" s="4" t="s">
        <v>20341</v>
      </c>
      <c r="VRC1" s="4" t="s">
        <v>20342</v>
      </c>
      <c r="VRD1" s="4" t="s">
        <v>20343</v>
      </c>
      <c r="VRE1" s="4" t="s">
        <v>20344</v>
      </c>
      <c r="VRF1" s="4" t="s">
        <v>20345</v>
      </c>
      <c r="VRG1" s="4" t="s">
        <v>20346</v>
      </c>
      <c r="VRH1" s="4" t="s">
        <v>20347</v>
      </c>
      <c r="VRI1" s="4" t="s">
        <v>20348</v>
      </c>
      <c r="VRJ1" s="4" t="s">
        <v>20349</v>
      </c>
      <c r="VRK1" s="4" t="s">
        <v>20350</v>
      </c>
      <c r="VRL1" s="4" t="s">
        <v>20351</v>
      </c>
      <c r="VRM1" s="4" t="s">
        <v>20352</v>
      </c>
      <c r="VRN1" s="4" t="s">
        <v>20353</v>
      </c>
      <c r="VRO1" s="4" t="s">
        <v>20354</v>
      </c>
      <c r="VRP1" s="4" t="s">
        <v>20355</v>
      </c>
      <c r="VRQ1" s="4" t="s">
        <v>20356</v>
      </c>
      <c r="VRR1" s="4" t="s">
        <v>20357</v>
      </c>
      <c r="VRS1" s="4" t="s">
        <v>20358</v>
      </c>
      <c r="VRT1" s="4" t="s">
        <v>20359</v>
      </c>
      <c r="VRU1" s="4" t="s">
        <v>20360</v>
      </c>
      <c r="VRV1" s="4" t="s">
        <v>20361</v>
      </c>
      <c r="VRW1" s="4" t="s">
        <v>20362</v>
      </c>
      <c r="VRX1" s="4" t="s">
        <v>20363</v>
      </c>
      <c r="VRY1" s="4" t="s">
        <v>20364</v>
      </c>
      <c r="VRZ1" s="4" t="s">
        <v>20365</v>
      </c>
      <c r="VSA1" s="4" t="s">
        <v>20366</v>
      </c>
      <c r="VSB1" s="4" t="s">
        <v>20367</v>
      </c>
      <c r="VSC1" s="4" t="s">
        <v>20368</v>
      </c>
      <c r="VSD1" s="4" t="s">
        <v>20369</v>
      </c>
      <c r="VSE1" s="4" t="s">
        <v>20370</v>
      </c>
      <c r="VSF1" s="4" t="s">
        <v>20371</v>
      </c>
      <c r="VSG1" s="4" t="s">
        <v>20372</v>
      </c>
      <c r="VSH1" s="4" t="s">
        <v>20373</v>
      </c>
      <c r="VSI1" s="4" t="s">
        <v>20374</v>
      </c>
      <c r="VSJ1" s="4" t="s">
        <v>20375</v>
      </c>
      <c r="VSK1" s="4" t="s">
        <v>20376</v>
      </c>
      <c r="VSL1" s="4" t="s">
        <v>20377</v>
      </c>
      <c r="VSM1" s="4" t="s">
        <v>20378</v>
      </c>
      <c r="VSN1" s="4" t="s">
        <v>20379</v>
      </c>
      <c r="VSO1" s="4" t="s">
        <v>20380</v>
      </c>
      <c r="VSP1" s="4" t="s">
        <v>20381</v>
      </c>
      <c r="VSQ1" s="4" t="s">
        <v>20382</v>
      </c>
      <c r="VSR1" s="4" t="s">
        <v>20383</v>
      </c>
      <c r="VSS1" s="4" t="s">
        <v>20384</v>
      </c>
      <c r="VST1" s="4" t="s">
        <v>20385</v>
      </c>
      <c r="VSU1" s="4" t="s">
        <v>20386</v>
      </c>
      <c r="VSV1" s="4" t="s">
        <v>20387</v>
      </c>
      <c r="VSW1" s="4" t="s">
        <v>20388</v>
      </c>
      <c r="VSX1" s="4" t="s">
        <v>20389</v>
      </c>
      <c r="VSY1" s="4" t="s">
        <v>20390</v>
      </c>
      <c r="VSZ1" s="4" t="s">
        <v>20391</v>
      </c>
      <c r="VTA1" s="4" t="s">
        <v>20392</v>
      </c>
      <c r="VTB1" s="4" t="s">
        <v>20393</v>
      </c>
      <c r="VTC1" s="4" t="s">
        <v>20394</v>
      </c>
      <c r="VTD1" s="4" t="s">
        <v>20395</v>
      </c>
      <c r="VTE1" s="4" t="s">
        <v>20396</v>
      </c>
      <c r="VTF1" s="4" t="s">
        <v>20397</v>
      </c>
      <c r="VTG1" s="4" t="s">
        <v>20398</v>
      </c>
      <c r="VTH1" s="4" t="s">
        <v>20399</v>
      </c>
      <c r="VTI1" s="4" t="s">
        <v>20400</v>
      </c>
      <c r="VTJ1" s="4" t="s">
        <v>20401</v>
      </c>
      <c r="VTK1" s="4" t="s">
        <v>20402</v>
      </c>
      <c r="VTL1" s="4" t="s">
        <v>20403</v>
      </c>
      <c r="VTM1" s="4" t="s">
        <v>20404</v>
      </c>
      <c r="VTN1" s="4" t="s">
        <v>20405</v>
      </c>
      <c r="VTO1" s="4" t="s">
        <v>20406</v>
      </c>
      <c r="VTP1" s="4" t="s">
        <v>20407</v>
      </c>
      <c r="VTQ1" s="4" t="s">
        <v>20408</v>
      </c>
      <c r="VTR1" s="4" t="s">
        <v>20409</v>
      </c>
      <c r="VTS1" s="4" t="s">
        <v>20410</v>
      </c>
      <c r="VTT1" s="4" t="s">
        <v>20411</v>
      </c>
      <c r="VTU1" s="4" t="s">
        <v>20412</v>
      </c>
      <c r="VTV1" s="4" t="s">
        <v>20413</v>
      </c>
      <c r="VTW1" s="4" t="s">
        <v>20414</v>
      </c>
      <c r="VTX1" s="4" t="s">
        <v>20415</v>
      </c>
      <c r="VTY1" s="4" t="s">
        <v>20416</v>
      </c>
      <c r="VTZ1" s="4" t="s">
        <v>20417</v>
      </c>
      <c r="VUA1" s="4" t="s">
        <v>20418</v>
      </c>
      <c r="VUB1" s="4" t="s">
        <v>20419</v>
      </c>
      <c r="VUC1" s="4" t="s">
        <v>20420</v>
      </c>
      <c r="VUD1" s="4" t="s">
        <v>20421</v>
      </c>
      <c r="VUE1" s="4" t="s">
        <v>20422</v>
      </c>
      <c r="VUF1" s="4" t="s">
        <v>20423</v>
      </c>
      <c r="VUG1" s="4" t="s">
        <v>20424</v>
      </c>
      <c r="VUH1" s="4" t="s">
        <v>20425</v>
      </c>
      <c r="VUI1" s="4" t="s">
        <v>20426</v>
      </c>
      <c r="VUJ1" s="4" t="s">
        <v>20427</v>
      </c>
      <c r="VUK1" s="4" t="s">
        <v>20428</v>
      </c>
      <c r="VUL1" s="4" t="s">
        <v>20429</v>
      </c>
      <c r="VUM1" s="4" t="s">
        <v>20430</v>
      </c>
      <c r="VUN1" s="4" t="s">
        <v>20431</v>
      </c>
      <c r="VUO1" s="4" t="s">
        <v>20432</v>
      </c>
      <c r="VUP1" s="4" t="s">
        <v>20433</v>
      </c>
      <c r="VUQ1" s="4" t="s">
        <v>20434</v>
      </c>
      <c r="VUR1" s="4" t="s">
        <v>20435</v>
      </c>
      <c r="VUS1" s="4" t="s">
        <v>20436</v>
      </c>
      <c r="VUT1" s="4" t="s">
        <v>20437</v>
      </c>
      <c r="VUU1" s="4" t="s">
        <v>20438</v>
      </c>
      <c r="VUV1" s="4" t="s">
        <v>20439</v>
      </c>
      <c r="VUW1" s="4" t="s">
        <v>20440</v>
      </c>
      <c r="VUX1" s="4" t="s">
        <v>20441</v>
      </c>
      <c r="VUY1" s="4" t="s">
        <v>20442</v>
      </c>
      <c r="VUZ1" s="4" t="s">
        <v>20443</v>
      </c>
      <c r="VVA1" s="4" t="s">
        <v>20444</v>
      </c>
      <c r="VVB1" s="4" t="s">
        <v>20445</v>
      </c>
      <c r="VVC1" s="4" t="s">
        <v>20446</v>
      </c>
      <c r="VVD1" s="4" t="s">
        <v>20447</v>
      </c>
      <c r="VVE1" s="4" t="s">
        <v>20448</v>
      </c>
      <c r="VVF1" s="4" t="s">
        <v>20449</v>
      </c>
      <c r="VVG1" s="4" t="s">
        <v>20450</v>
      </c>
      <c r="VVH1" s="4" t="s">
        <v>20451</v>
      </c>
      <c r="VVI1" s="4" t="s">
        <v>20452</v>
      </c>
      <c r="VVJ1" s="4" t="s">
        <v>20453</v>
      </c>
      <c r="VVK1" s="4" t="s">
        <v>20454</v>
      </c>
      <c r="VVL1" s="4" t="s">
        <v>20455</v>
      </c>
      <c r="VVM1" s="4" t="s">
        <v>20456</v>
      </c>
      <c r="VVN1" s="4" t="s">
        <v>20457</v>
      </c>
      <c r="VVO1" s="4" t="s">
        <v>20458</v>
      </c>
      <c r="VVP1" s="4" t="s">
        <v>20459</v>
      </c>
      <c r="VVQ1" s="4" t="s">
        <v>20460</v>
      </c>
      <c r="VVR1" s="4" t="s">
        <v>20461</v>
      </c>
      <c r="VVS1" s="4" t="s">
        <v>20462</v>
      </c>
      <c r="VVT1" s="4" t="s">
        <v>20463</v>
      </c>
      <c r="VVU1" s="4" t="s">
        <v>20464</v>
      </c>
      <c r="VVV1" s="4" t="s">
        <v>20465</v>
      </c>
      <c r="VVW1" s="4" t="s">
        <v>20466</v>
      </c>
      <c r="VVX1" s="4" t="s">
        <v>20467</v>
      </c>
      <c r="VVY1" s="4" t="s">
        <v>20468</v>
      </c>
      <c r="VVZ1" s="4" t="s">
        <v>20469</v>
      </c>
      <c r="VWA1" s="4" t="s">
        <v>20470</v>
      </c>
      <c r="VWB1" s="4" t="s">
        <v>20471</v>
      </c>
      <c r="VWC1" s="4" t="s">
        <v>20472</v>
      </c>
      <c r="VWD1" s="4" t="s">
        <v>20473</v>
      </c>
      <c r="VWE1" s="4" t="s">
        <v>20474</v>
      </c>
      <c r="VWF1" s="4" t="s">
        <v>20475</v>
      </c>
      <c r="VWG1" s="4" t="s">
        <v>20476</v>
      </c>
      <c r="VWH1" s="4" t="s">
        <v>20477</v>
      </c>
      <c r="VWI1" s="4" t="s">
        <v>20478</v>
      </c>
      <c r="VWJ1" s="4" t="s">
        <v>20479</v>
      </c>
      <c r="VWK1" s="4" t="s">
        <v>20480</v>
      </c>
      <c r="VWL1" s="4" t="s">
        <v>20481</v>
      </c>
      <c r="VWM1" s="4" t="s">
        <v>20482</v>
      </c>
      <c r="VWN1" s="4" t="s">
        <v>20483</v>
      </c>
      <c r="VWO1" s="4" t="s">
        <v>20484</v>
      </c>
      <c r="VWP1" s="4" t="s">
        <v>20485</v>
      </c>
      <c r="VWQ1" s="4" t="s">
        <v>20486</v>
      </c>
      <c r="VWR1" s="4" t="s">
        <v>20487</v>
      </c>
      <c r="VWS1" s="4" t="s">
        <v>20488</v>
      </c>
      <c r="VWT1" s="4" t="s">
        <v>20489</v>
      </c>
      <c r="VWU1" s="4" t="s">
        <v>20490</v>
      </c>
      <c r="VWV1" s="4" t="s">
        <v>20491</v>
      </c>
      <c r="VWW1" s="4" t="s">
        <v>20492</v>
      </c>
      <c r="VWX1" s="4" t="s">
        <v>20493</v>
      </c>
      <c r="VWY1" s="4" t="s">
        <v>20494</v>
      </c>
      <c r="VWZ1" s="4" t="s">
        <v>20495</v>
      </c>
      <c r="VXA1" s="4" t="s">
        <v>20496</v>
      </c>
      <c r="VXB1" s="4" t="s">
        <v>20497</v>
      </c>
      <c r="VXC1" s="4" t="s">
        <v>20498</v>
      </c>
      <c r="VXD1" s="4" t="s">
        <v>20499</v>
      </c>
      <c r="VXE1" s="4" t="s">
        <v>20500</v>
      </c>
      <c r="VXF1" s="4" t="s">
        <v>20501</v>
      </c>
      <c r="VXG1" s="4" t="s">
        <v>20502</v>
      </c>
      <c r="VXH1" s="4" t="s">
        <v>20503</v>
      </c>
      <c r="VXI1" s="4" t="s">
        <v>20504</v>
      </c>
      <c r="VXJ1" s="4" t="s">
        <v>20505</v>
      </c>
      <c r="VXK1" s="4" t="s">
        <v>20506</v>
      </c>
      <c r="VXL1" s="4" t="s">
        <v>20507</v>
      </c>
      <c r="VXM1" s="4" t="s">
        <v>20508</v>
      </c>
      <c r="VXN1" s="4" t="s">
        <v>20509</v>
      </c>
      <c r="VXO1" s="4" t="s">
        <v>20510</v>
      </c>
      <c r="VXP1" s="4" t="s">
        <v>20511</v>
      </c>
      <c r="VXQ1" s="4" t="s">
        <v>20512</v>
      </c>
      <c r="VXR1" s="4" t="s">
        <v>20513</v>
      </c>
      <c r="VXS1" s="4" t="s">
        <v>20514</v>
      </c>
      <c r="VXT1" s="4" t="s">
        <v>20515</v>
      </c>
      <c r="VXU1" s="4" t="s">
        <v>20516</v>
      </c>
      <c r="VXV1" s="4" t="s">
        <v>20517</v>
      </c>
      <c r="VXW1" s="4" t="s">
        <v>20518</v>
      </c>
      <c r="VXX1" s="4" t="s">
        <v>20519</v>
      </c>
      <c r="VXY1" s="4" t="s">
        <v>20520</v>
      </c>
      <c r="VXZ1" s="4" t="s">
        <v>20521</v>
      </c>
      <c r="VYA1" s="4" t="s">
        <v>20522</v>
      </c>
      <c r="VYB1" s="4" t="s">
        <v>20523</v>
      </c>
      <c r="VYC1" s="4" t="s">
        <v>20524</v>
      </c>
      <c r="VYD1" s="4" t="s">
        <v>20525</v>
      </c>
      <c r="VYE1" s="4" t="s">
        <v>20526</v>
      </c>
      <c r="VYF1" s="4" t="s">
        <v>20527</v>
      </c>
      <c r="VYG1" s="4" t="s">
        <v>20528</v>
      </c>
      <c r="VYH1" s="4" t="s">
        <v>20529</v>
      </c>
      <c r="VYI1" s="4" t="s">
        <v>20530</v>
      </c>
      <c r="VYJ1" s="4" t="s">
        <v>20531</v>
      </c>
      <c r="VYK1" s="4" t="s">
        <v>20532</v>
      </c>
      <c r="VYL1" s="4" t="s">
        <v>20533</v>
      </c>
      <c r="VYM1" s="4" t="s">
        <v>20534</v>
      </c>
      <c r="VYN1" s="4" t="s">
        <v>20535</v>
      </c>
      <c r="VYO1" s="4" t="s">
        <v>20536</v>
      </c>
      <c r="VYP1" s="4" t="s">
        <v>20537</v>
      </c>
      <c r="VYQ1" s="4" t="s">
        <v>20538</v>
      </c>
      <c r="VYR1" s="4" t="s">
        <v>20539</v>
      </c>
      <c r="VYS1" s="4" t="s">
        <v>20540</v>
      </c>
      <c r="VYT1" s="4" t="s">
        <v>20541</v>
      </c>
      <c r="VYU1" s="4" t="s">
        <v>20542</v>
      </c>
      <c r="VYV1" s="4" t="s">
        <v>20543</v>
      </c>
      <c r="VYW1" s="4" t="s">
        <v>20544</v>
      </c>
      <c r="VYX1" s="4" t="s">
        <v>20545</v>
      </c>
      <c r="VYY1" s="4" t="s">
        <v>20546</v>
      </c>
      <c r="VYZ1" s="4" t="s">
        <v>20547</v>
      </c>
      <c r="VZA1" s="4" t="s">
        <v>20548</v>
      </c>
      <c r="VZB1" s="4" t="s">
        <v>20549</v>
      </c>
      <c r="VZC1" s="4" t="s">
        <v>20550</v>
      </c>
      <c r="VZD1" s="4" t="s">
        <v>20551</v>
      </c>
      <c r="VZE1" s="4" t="s">
        <v>20552</v>
      </c>
      <c r="VZF1" s="4" t="s">
        <v>20553</v>
      </c>
      <c r="VZG1" s="4" t="s">
        <v>20554</v>
      </c>
      <c r="VZH1" s="4" t="s">
        <v>20555</v>
      </c>
      <c r="VZI1" s="4" t="s">
        <v>20556</v>
      </c>
      <c r="VZJ1" s="4" t="s">
        <v>20557</v>
      </c>
      <c r="VZK1" s="4" t="s">
        <v>20558</v>
      </c>
      <c r="VZL1" s="4" t="s">
        <v>20559</v>
      </c>
      <c r="VZM1" s="4" t="s">
        <v>20560</v>
      </c>
      <c r="VZN1" s="4" t="s">
        <v>20561</v>
      </c>
      <c r="VZO1" s="4" t="s">
        <v>20562</v>
      </c>
      <c r="VZP1" s="4" t="s">
        <v>20563</v>
      </c>
      <c r="VZQ1" s="4" t="s">
        <v>20564</v>
      </c>
      <c r="VZR1" s="4" t="s">
        <v>20565</v>
      </c>
      <c r="VZS1" s="4" t="s">
        <v>20566</v>
      </c>
      <c r="VZT1" s="4" t="s">
        <v>20567</v>
      </c>
      <c r="VZU1" s="4" t="s">
        <v>20568</v>
      </c>
      <c r="VZV1" s="4" t="s">
        <v>20569</v>
      </c>
      <c r="VZW1" s="4" t="s">
        <v>20570</v>
      </c>
      <c r="VZX1" s="4" t="s">
        <v>20571</v>
      </c>
      <c r="VZY1" s="4" t="s">
        <v>20572</v>
      </c>
      <c r="VZZ1" s="4" t="s">
        <v>20573</v>
      </c>
      <c r="WAA1" s="4" t="s">
        <v>20574</v>
      </c>
      <c r="WAB1" s="4" t="s">
        <v>20575</v>
      </c>
      <c r="WAC1" s="4" t="s">
        <v>20576</v>
      </c>
      <c r="WAD1" s="4" t="s">
        <v>20577</v>
      </c>
      <c r="WAE1" s="4" t="s">
        <v>20578</v>
      </c>
      <c r="WAF1" s="4" t="s">
        <v>20579</v>
      </c>
      <c r="WAG1" s="4" t="s">
        <v>20580</v>
      </c>
      <c r="WAH1" s="4" t="s">
        <v>20581</v>
      </c>
      <c r="WAI1" s="4" t="s">
        <v>20582</v>
      </c>
      <c r="WAJ1" s="4" t="s">
        <v>20583</v>
      </c>
      <c r="WAK1" s="4" t="s">
        <v>20584</v>
      </c>
      <c r="WAL1" s="4" t="s">
        <v>20585</v>
      </c>
      <c r="WAM1" s="4" t="s">
        <v>20586</v>
      </c>
      <c r="WAN1" s="4" t="s">
        <v>20587</v>
      </c>
      <c r="WAO1" s="4" t="s">
        <v>20588</v>
      </c>
      <c r="WAP1" s="4" t="s">
        <v>20589</v>
      </c>
      <c r="WAQ1" s="4" t="s">
        <v>20590</v>
      </c>
      <c r="WAR1" s="4" t="s">
        <v>20591</v>
      </c>
      <c r="WAS1" s="4" t="s">
        <v>20592</v>
      </c>
      <c r="WAT1" s="4" t="s">
        <v>20593</v>
      </c>
      <c r="WAU1" s="4" t="s">
        <v>20594</v>
      </c>
      <c r="WAV1" s="4" t="s">
        <v>20595</v>
      </c>
      <c r="WAW1" s="4" t="s">
        <v>20596</v>
      </c>
      <c r="WAX1" s="4" t="s">
        <v>20597</v>
      </c>
      <c r="WAY1" s="4" t="s">
        <v>20598</v>
      </c>
      <c r="WAZ1" s="4" t="s">
        <v>20599</v>
      </c>
      <c r="WBA1" s="4" t="s">
        <v>20600</v>
      </c>
      <c r="WBB1" s="4" t="s">
        <v>20601</v>
      </c>
      <c r="WBC1" s="4" t="s">
        <v>20602</v>
      </c>
      <c r="WBD1" s="4" t="s">
        <v>20603</v>
      </c>
      <c r="WBE1" s="4" t="s">
        <v>20604</v>
      </c>
      <c r="WBF1" s="4" t="s">
        <v>20605</v>
      </c>
      <c r="WBG1" s="4" t="s">
        <v>20606</v>
      </c>
      <c r="WBH1" s="4" t="s">
        <v>20607</v>
      </c>
      <c r="WBI1" s="4" t="s">
        <v>20608</v>
      </c>
      <c r="WBJ1" s="4" t="s">
        <v>20609</v>
      </c>
      <c r="WBK1" s="4" t="s">
        <v>20610</v>
      </c>
      <c r="WBL1" s="4" t="s">
        <v>20611</v>
      </c>
      <c r="WBM1" s="4" t="s">
        <v>20612</v>
      </c>
      <c r="WBN1" s="4" t="s">
        <v>20613</v>
      </c>
      <c r="WBO1" s="4" t="s">
        <v>20614</v>
      </c>
      <c r="WBP1" s="4" t="s">
        <v>20615</v>
      </c>
      <c r="WBQ1" s="4" t="s">
        <v>20616</v>
      </c>
      <c r="WBR1" s="4" t="s">
        <v>20617</v>
      </c>
      <c r="WBS1" s="4" t="s">
        <v>20618</v>
      </c>
      <c r="WBT1" s="4" t="s">
        <v>20619</v>
      </c>
      <c r="WBU1" s="4" t="s">
        <v>20620</v>
      </c>
      <c r="WBV1" s="4" t="s">
        <v>20621</v>
      </c>
      <c r="WBW1" s="4" t="s">
        <v>20622</v>
      </c>
      <c r="WBX1" s="4" t="s">
        <v>20623</v>
      </c>
      <c r="WBY1" s="4" t="s">
        <v>20624</v>
      </c>
      <c r="WBZ1" s="4" t="s">
        <v>20625</v>
      </c>
      <c r="WCA1" s="4" t="s">
        <v>20626</v>
      </c>
      <c r="WCB1" s="4" t="s">
        <v>20627</v>
      </c>
      <c r="WCC1" s="4" t="s">
        <v>20628</v>
      </c>
      <c r="WCD1" s="4" t="s">
        <v>20629</v>
      </c>
      <c r="WCE1" s="4" t="s">
        <v>20630</v>
      </c>
      <c r="WCF1" s="4" t="s">
        <v>20631</v>
      </c>
      <c r="WCG1" s="4" t="s">
        <v>20632</v>
      </c>
      <c r="WCH1" s="4" t="s">
        <v>20633</v>
      </c>
      <c r="WCI1" s="4" t="s">
        <v>20634</v>
      </c>
      <c r="WCJ1" s="4" t="s">
        <v>20635</v>
      </c>
      <c r="WCK1" s="4" t="s">
        <v>20636</v>
      </c>
      <c r="WCL1" s="4" t="s">
        <v>20637</v>
      </c>
      <c r="WCM1" s="4" t="s">
        <v>20638</v>
      </c>
      <c r="WCN1" s="4" t="s">
        <v>20639</v>
      </c>
      <c r="WCO1" s="4" t="s">
        <v>20640</v>
      </c>
      <c r="WCP1" s="4" t="s">
        <v>20641</v>
      </c>
      <c r="WCQ1" s="4" t="s">
        <v>20642</v>
      </c>
      <c r="WCR1" s="4" t="s">
        <v>20643</v>
      </c>
      <c r="WCS1" s="4" t="s">
        <v>20644</v>
      </c>
      <c r="WCT1" s="4" t="s">
        <v>20645</v>
      </c>
      <c r="WCU1" s="4" t="s">
        <v>20646</v>
      </c>
      <c r="WCV1" s="4" t="s">
        <v>20647</v>
      </c>
      <c r="WCW1" s="4" t="s">
        <v>20648</v>
      </c>
      <c r="WCX1" s="4" t="s">
        <v>20649</v>
      </c>
      <c r="WCY1" s="4" t="s">
        <v>20650</v>
      </c>
      <c r="WCZ1" s="4" t="s">
        <v>20651</v>
      </c>
      <c r="WDA1" s="4" t="s">
        <v>20652</v>
      </c>
      <c r="WDB1" s="4" t="s">
        <v>20653</v>
      </c>
      <c r="WDC1" s="4" t="s">
        <v>20654</v>
      </c>
      <c r="WDD1" s="4" t="s">
        <v>20655</v>
      </c>
      <c r="WDE1" s="4" t="s">
        <v>20656</v>
      </c>
      <c r="WDF1" s="4" t="s">
        <v>20657</v>
      </c>
      <c r="WDG1" s="4" t="s">
        <v>20658</v>
      </c>
      <c r="WDH1" s="4" t="s">
        <v>20659</v>
      </c>
      <c r="WDI1" s="4" t="s">
        <v>20660</v>
      </c>
      <c r="WDJ1" s="4" t="s">
        <v>20661</v>
      </c>
      <c r="WDK1" s="4" t="s">
        <v>20662</v>
      </c>
      <c r="WDL1" s="4" t="s">
        <v>20663</v>
      </c>
      <c r="WDM1" s="4" t="s">
        <v>20664</v>
      </c>
      <c r="WDN1" s="4" t="s">
        <v>20665</v>
      </c>
      <c r="WDO1" s="4" t="s">
        <v>20666</v>
      </c>
      <c r="WDP1" s="4" t="s">
        <v>20667</v>
      </c>
      <c r="WDQ1" s="4" t="s">
        <v>20668</v>
      </c>
      <c r="WDR1" s="4" t="s">
        <v>20669</v>
      </c>
      <c r="WDS1" s="4" t="s">
        <v>20670</v>
      </c>
      <c r="WDT1" s="4" t="s">
        <v>20671</v>
      </c>
      <c r="WDU1" s="4" t="s">
        <v>20672</v>
      </c>
      <c r="WDV1" s="4" t="s">
        <v>20673</v>
      </c>
      <c r="WDW1" s="4" t="s">
        <v>20674</v>
      </c>
      <c r="WDX1" s="4" t="s">
        <v>20675</v>
      </c>
      <c r="WDY1" s="4" t="s">
        <v>20676</v>
      </c>
      <c r="WDZ1" s="4" t="s">
        <v>20677</v>
      </c>
      <c r="WEA1" s="4" t="s">
        <v>20678</v>
      </c>
      <c r="WEB1" s="4" t="s">
        <v>20679</v>
      </c>
      <c r="WEC1" s="4" t="s">
        <v>20680</v>
      </c>
      <c r="WED1" s="4" t="s">
        <v>20681</v>
      </c>
      <c r="WEE1" s="4" t="s">
        <v>20682</v>
      </c>
      <c r="WEF1" s="4" t="s">
        <v>20683</v>
      </c>
      <c r="WEG1" s="4" t="s">
        <v>20684</v>
      </c>
      <c r="WEH1" s="4" t="s">
        <v>20685</v>
      </c>
      <c r="WEI1" s="4" t="s">
        <v>20686</v>
      </c>
      <c r="WEJ1" s="4" t="s">
        <v>20687</v>
      </c>
      <c r="WEK1" s="4" t="s">
        <v>20688</v>
      </c>
      <c r="WEL1" s="4" t="s">
        <v>20689</v>
      </c>
      <c r="WEM1" s="4" t="s">
        <v>20690</v>
      </c>
      <c r="WEN1" s="4" t="s">
        <v>20691</v>
      </c>
      <c r="WEO1" s="4" t="s">
        <v>20692</v>
      </c>
      <c r="WEP1" s="4" t="s">
        <v>20693</v>
      </c>
      <c r="WEQ1" s="4" t="s">
        <v>20694</v>
      </c>
      <c r="WER1" s="4" t="s">
        <v>20695</v>
      </c>
      <c r="WES1" s="4" t="s">
        <v>20696</v>
      </c>
      <c r="WET1" s="4" t="s">
        <v>20697</v>
      </c>
      <c r="WEU1" s="4" t="s">
        <v>20698</v>
      </c>
      <c r="WEV1" s="4" t="s">
        <v>20699</v>
      </c>
      <c r="WEW1" s="4" t="s">
        <v>20700</v>
      </c>
      <c r="WEX1" s="4" t="s">
        <v>20701</v>
      </c>
      <c r="WEY1" s="4" t="s">
        <v>20702</v>
      </c>
      <c r="WEZ1" s="4" t="s">
        <v>20703</v>
      </c>
      <c r="WFA1" s="4" t="s">
        <v>20704</v>
      </c>
      <c r="WFB1" s="4" t="s">
        <v>20705</v>
      </c>
      <c r="WFC1" s="4" t="s">
        <v>20706</v>
      </c>
      <c r="WFD1" s="4" t="s">
        <v>20707</v>
      </c>
      <c r="WFE1" s="4" t="s">
        <v>20708</v>
      </c>
      <c r="WFF1" s="4" t="s">
        <v>20709</v>
      </c>
      <c r="WFG1" s="4" t="s">
        <v>20710</v>
      </c>
      <c r="WFH1" s="4" t="s">
        <v>20711</v>
      </c>
      <c r="WFI1" s="4" t="s">
        <v>20712</v>
      </c>
      <c r="WFJ1" s="4" t="s">
        <v>20713</v>
      </c>
      <c r="WFK1" s="4" t="s">
        <v>20714</v>
      </c>
      <c r="WFL1" s="4" t="s">
        <v>20715</v>
      </c>
      <c r="WFM1" s="4" t="s">
        <v>20716</v>
      </c>
      <c r="WFN1" s="4" t="s">
        <v>20717</v>
      </c>
      <c r="WFO1" s="4" t="s">
        <v>20718</v>
      </c>
      <c r="WFP1" s="4" t="s">
        <v>20719</v>
      </c>
      <c r="WFQ1" s="4" t="s">
        <v>20720</v>
      </c>
      <c r="WFR1" s="4" t="s">
        <v>20721</v>
      </c>
      <c r="WFS1" s="4" t="s">
        <v>20722</v>
      </c>
      <c r="WFT1" s="4" t="s">
        <v>20723</v>
      </c>
      <c r="WFU1" s="4" t="s">
        <v>20724</v>
      </c>
      <c r="WFV1" s="4" t="s">
        <v>20725</v>
      </c>
      <c r="WFW1" s="4" t="s">
        <v>20726</v>
      </c>
      <c r="WFX1" s="4" t="s">
        <v>20727</v>
      </c>
      <c r="WFY1" s="4" t="s">
        <v>20728</v>
      </c>
      <c r="WFZ1" s="4" t="s">
        <v>20729</v>
      </c>
      <c r="WGA1" s="4" t="s">
        <v>20730</v>
      </c>
      <c r="WGB1" s="4" t="s">
        <v>20731</v>
      </c>
      <c r="WGC1" s="4" t="s">
        <v>20732</v>
      </c>
      <c r="WGD1" s="4" t="s">
        <v>20733</v>
      </c>
      <c r="WGE1" s="4" t="s">
        <v>20734</v>
      </c>
      <c r="WGF1" s="4" t="s">
        <v>20735</v>
      </c>
      <c r="WGG1" s="4" t="s">
        <v>20736</v>
      </c>
      <c r="WGH1" s="4" t="s">
        <v>20737</v>
      </c>
      <c r="WGI1" s="4" t="s">
        <v>20738</v>
      </c>
      <c r="WGJ1" s="4" t="s">
        <v>20739</v>
      </c>
      <c r="WGK1" s="4" t="s">
        <v>20740</v>
      </c>
      <c r="WGL1" s="4" t="s">
        <v>20741</v>
      </c>
      <c r="WGM1" s="4" t="s">
        <v>20742</v>
      </c>
      <c r="WGN1" s="4" t="s">
        <v>20743</v>
      </c>
      <c r="WGO1" s="4" t="s">
        <v>20744</v>
      </c>
      <c r="WGP1" s="4" t="s">
        <v>20745</v>
      </c>
      <c r="WGQ1" s="4" t="s">
        <v>20746</v>
      </c>
      <c r="WGR1" s="4" t="s">
        <v>20747</v>
      </c>
      <c r="WGS1" s="4" t="s">
        <v>20748</v>
      </c>
      <c r="WGT1" s="4" t="s">
        <v>20749</v>
      </c>
      <c r="WGU1" s="4" t="s">
        <v>20750</v>
      </c>
      <c r="WGV1" s="4" t="s">
        <v>20751</v>
      </c>
      <c r="WGW1" s="4" t="s">
        <v>20752</v>
      </c>
      <c r="WGX1" s="4" t="s">
        <v>20753</v>
      </c>
      <c r="WGY1" s="4" t="s">
        <v>20754</v>
      </c>
      <c r="WGZ1" s="4" t="s">
        <v>20755</v>
      </c>
      <c r="WHA1" s="4" t="s">
        <v>20756</v>
      </c>
      <c r="WHB1" s="4" t="s">
        <v>20757</v>
      </c>
      <c r="WHC1" s="4" t="s">
        <v>20758</v>
      </c>
      <c r="WHD1" s="4" t="s">
        <v>20759</v>
      </c>
      <c r="WHE1" s="4" t="s">
        <v>20760</v>
      </c>
      <c r="WHF1" s="4" t="s">
        <v>20761</v>
      </c>
      <c r="WHG1" s="4" t="s">
        <v>20762</v>
      </c>
      <c r="WHH1" s="4" t="s">
        <v>20763</v>
      </c>
      <c r="WHI1" s="4" t="s">
        <v>20764</v>
      </c>
      <c r="WHJ1" s="4" t="s">
        <v>20765</v>
      </c>
      <c r="WHK1" s="4" t="s">
        <v>20766</v>
      </c>
      <c r="WHL1" s="4" t="s">
        <v>20767</v>
      </c>
      <c r="WHM1" s="4" t="s">
        <v>20768</v>
      </c>
      <c r="WHN1" s="4" t="s">
        <v>20769</v>
      </c>
      <c r="WHO1" s="4" t="s">
        <v>20770</v>
      </c>
      <c r="WHP1" s="4" t="s">
        <v>20771</v>
      </c>
      <c r="WHQ1" s="4" t="s">
        <v>20772</v>
      </c>
      <c r="WHR1" s="4" t="s">
        <v>20773</v>
      </c>
      <c r="WHS1" s="4" t="s">
        <v>20774</v>
      </c>
      <c r="WHT1" s="4" t="s">
        <v>20775</v>
      </c>
      <c r="WHU1" s="4" t="s">
        <v>20776</v>
      </c>
      <c r="WHV1" s="4" t="s">
        <v>20777</v>
      </c>
      <c r="WHW1" s="4" t="s">
        <v>20778</v>
      </c>
      <c r="WHX1" s="4" t="s">
        <v>20779</v>
      </c>
      <c r="WHY1" s="4" t="s">
        <v>20780</v>
      </c>
      <c r="WHZ1" s="4" t="s">
        <v>20781</v>
      </c>
      <c r="WIA1" s="4" t="s">
        <v>20782</v>
      </c>
      <c r="WIB1" s="4" t="s">
        <v>20783</v>
      </c>
      <c r="WIC1" s="4" t="s">
        <v>20784</v>
      </c>
      <c r="WID1" s="4" t="s">
        <v>20785</v>
      </c>
      <c r="WIE1" s="4" t="s">
        <v>20786</v>
      </c>
      <c r="WIF1" s="4" t="s">
        <v>20787</v>
      </c>
      <c r="WIG1" s="4" t="s">
        <v>20788</v>
      </c>
      <c r="WIH1" s="4" t="s">
        <v>20789</v>
      </c>
      <c r="WII1" s="4" t="s">
        <v>20790</v>
      </c>
      <c r="WIJ1" s="4" t="s">
        <v>20791</v>
      </c>
      <c r="WIK1" s="4" t="s">
        <v>20792</v>
      </c>
      <c r="WIL1" s="4" t="s">
        <v>20793</v>
      </c>
      <c r="WIM1" s="4" t="s">
        <v>20794</v>
      </c>
      <c r="WIN1" s="4" t="s">
        <v>20795</v>
      </c>
      <c r="WIO1" s="4" t="s">
        <v>20796</v>
      </c>
      <c r="WIP1" s="4" t="s">
        <v>20797</v>
      </c>
      <c r="WIQ1" s="4" t="s">
        <v>20798</v>
      </c>
      <c r="WIR1" s="4" t="s">
        <v>20799</v>
      </c>
      <c r="WIS1" s="4" t="s">
        <v>20800</v>
      </c>
      <c r="WIT1" s="4" t="s">
        <v>20801</v>
      </c>
      <c r="WIU1" s="4" t="s">
        <v>20802</v>
      </c>
      <c r="WIV1" s="4" t="s">
        <v>20803</v>
      </c>
      <c r="WIW1" s="4" t="s">
        <v>20804</v>
      </c>
      <c r="WIX1" s="4" t="s">
        <v>20805</v>
      </c>
      <c r="WIY1" s="4" t="s">
        <v>20806</v>
      </c>
      <c r="WIZ1" s="4" t="s">
        <v>20807</v>
      </c>
      <c r="WJA1" s="4" t="s">
        <v>20808</v>
      </c>
      <c r="WJB1" s="4" t="s">
        <v>20809</v>
      </c>
      <c r="WJC1" s="4" t="s">
        <v>20810</v>
      </c>
      <c r="WJD1" s="4" t="s">
        <v>20811</v>
      </c>
      <c r="WJE1" s="4" t="s">
        <v>20812</v>
      </c>
      <c r="WJF1" s="4" t="s">
        <v>20813</v>
      </c>
      <c r="WJG1" s="4" t="s">
        <v>20814</v>
      </c>
      <c r="WJH1" s="4" t="s">
        <v>20815</v>
      </c>
      <c r="WJI1" s="4" t="s">
        <v>20816</v>
      </c>
      <c r="WJJ1" s="4" t="s">
        <v>20817</v>
      </c>
      <c r="WJK1" s="4" t="s">
        <v>20818</v>
      </c>
      <c r="WJL1" s="4" t="s">
        <v>20819</v>
      </c>
      <c r="WJM1" s="4" t="s">
        <v>20820</v>
      </c>
      <c r="WJN1" s="4" t="s">
        <v>20821</v>
      </c>
      <c r="WJO1" s="4" t="s">
        <v>20822</v>
      </c>
      <c r="WJP1" s="4" t="s">
        <v>20823</v>
      </c>
      <c r="WJQ1" s="4" t="s">
        <v>20824</v>
      </c>
      <c r="WJR1" s="4" t="s">
        <v>20825</v>
      </c>
      <c r="WJS1" s="4" t="s">
        <v>20826</v>
      </c>
      <c r="WJT1" s="4" t="s">
        <v>20827</v>
      </c>
      <c r="WJU1" s="4" t="s">
        <v>20828</v>
      </c>
      <c r="WJV1" s="4" t="s">
        <v>20829</v>
      </c>
      <c r="WJW1" s="4" t="s">
        <v>20830</v>
      </c>
      <c r="WJX1" s="4" t="s">
        <v>20831</v>
      </c>
      <c r="WJY1" s="4" t="s">
        <v>20832</v>
      </c>
      <c r="WJZ1" s="4" t="s">
        <v>20833</v>
      </c>
      <c r="WKA1" s="4" t="s">
        <v>20834</v>
      </c>
      <c r="WKB1" s="4" t="s">
        <v>20835</v>
      </c>
      <c r="WKC1" s="4" t="s">
        <v>20836</v>
      </c>
      <c r="WKD1" s="4" t="s">
        <v>20837</v>
      </c>
      <c r="WKE1" s="4" t="s">
        <v>20838</v>
      </c>
      <c r="WKF1" s="4" t="s">
        <v>20839</v>
      </c>
      <c r="WKG1" s="4" t="s">
        <v>20840</v>
      </c>
      <c r="WKH1" s="4" t="s">
        <v>20841</v>
      </c>
      <c r="WKI1" s="4" t="s">
        <v>20842</v>
      </c>
      <c r="WKJ1" s="4" t="s">
        <v>20843</v>
      </c>
      <c r="WKK1" s="4" t="s">
        <v>20844</v>
      </c>
      <c r="WKL1" s="4" t="s">
        <v>20845</v>
      </c>
      <c r="WKM1" s="4" t="s">
        <v>20846</v>
      </c>
      <c r="WKN1" s="4" t="s">
        <v>20847</v>
      </c>
      <c r="WKO1" s="4" t="s">
        <v>20848</v>
      </c>
      <c r="WKP1" s="4" t="s">
        <v>20849</v>
      </c>
      <c r="WKQ1" s="4" t="s">
        <v>20850</v>
      </c>
      <c r="WKR1" s="4" t="s">
        <v>20851</v>
      </c>
      <c r="WKS1" s="4" t="s">
        <v>20852</v>
      </c>
      <c r="WKT1" s="4" t="s">
        <v>20853</v>
      </c>
      <c r="WKU1" s="4" t="s">
        <v>20854</v>
      </c>
      <c r="WKV1" s="4" t="s">
        <v>20855</v>
      </c>
      <c r="WKW1" s="4" t="s">
        <v>20856</v>
      </c>
      <c r="WKX1" s="4" t="s">
        <v>20857</v>
      </c>
      <c r="WKY1" s="4" t="s">
        <v>20858</v>
      </c>
      <c r="WKZ1" s="4" t="s">
        <v>20859</v>
      </c>
      <c r="WLA1" s="4" t="s">
        <v>20860</v>
      </c>
      <c r="WLB1" s="4" t="s">
        <v>20861</v>
      </c>
      <c r="WLC1" s="4" t="s">
        <v>20862</v>
      </c>
      <c r="WLD1" s="4" t="s">
        <v>20863</v>
      </c>
      <c r="WLE1" s="4" t="s">
        <v>20864</v>
      </c>
      <c r="WLF1" s="4" t="s">
        <v>20865</v>
      </c>
      <c r="WLG1" s="4" t="s">
        <v>20866</v>
      </c>
      <c r="WLH1" s="4" t="s">
        <v>20867</v>
      </c>
      <c r="WLI1" s="4" t="s">
        <v>20868</v>
      </c>
      <c r="WLJ1" s="4" t="s">
        <v>20869</v>
      </c>
      <c r="WLK1" s="4" t="s">
        <v>20870</v>
      </c>
      <c r="WLL1" s="4" t="s">
        <v>20871</v>
      </c>
      <c r="WLM1" s="4" t="s">
        <v>20872</v>
      </c>
      <c r="WLN1" s="4" t="s">
        <v>20873</v>
      </c>
      <c r="WLO1" s="4" t="s">
        <v>20874</v>
      </c>
      <c r="WLP1" s="4" t="s">
        <v>20875</v>
      </c>
      <c r="WLQ1" s="4" t="s">
        <v>20876</v>
      </c>
      <c r="WLR1" s="4" t="s">
        <v>20877</v>
      </c>
      <c r="WLS1" s="4" t="s">
        <v>20878</v>
      </c>
      <c r="WLT1" s="4" t="s">
        <v>20879</v>
      </c>
      <c r="WLU1" s="4" t="s">
        <v>20880</v>
      </c>
      <c r="WLV1" s="4" t="s">
        <v>20881</v>
      </c>
      <c r="WLW1" s="4" t="s">
        <v>20882</v>
      </c>
      <c r="WLX1" s="4" t="s">
        <v>20883</v>
      </c>
      <c r="WLY1" s="4" t="s">
        <v>20884</v>
      </c>
      <c r="WLZ1" s="4" t="s">
        <v>20885</v>
      </c>
      <c r="WMA1" s="4" t="s">
        <v>20886</v>
      </c>
      <c r="WMB1" s="4" t="s">
        <v>20887</v>
      </c>
      <c r="WMC1" s="4" t="s">
        <v>20888</v>
      </c>
      <c r="WMD1" s="4" t="s">
        <v>20889</v>
      </c>
      <c r="WME1" s="4" t="s">
        <v>20890</v>
      </c>
      <c r="WMF1" s="4" t="s">
        <v>20891</v>
      </c>
      <c r="WMG1" s="4" t="s">
        <v>20892</v>
      </c>
      <c r="WMH1" s="4" t="s">
        <v>20893</v>
      </c>
      <c r="WMI1" s="4" t="s">
        <v>20894</v>
      </c>
      <c r="WMJ1" s="4" t="s">
        <v>20895</v>
      </c>
      <c r="WMK1" s="4" t="s">
        <v>20896</v>
      </c>
      <c r="WML1" s="4" t="s">
        <v>20897</v>
      </c>
      <c r="WMM1" s="4" t="s">
        <v>20898</v>
      </c>
      <c r="WMN1" s="4" t="s">
        <v>20899</v>
      </c>
      <c r="WMO1" s="4" t="s">
        <v>20900</v>
      </c>
      <c r="WMP1" s="4" t="s">
        <v>20901</v>
      </c>
      <c r="WMQ1" s="4" t="s">
        <v>20902</v>
      </c>
      <c r="WMR1" s="4" t="s">
        <v>20903</v>
      </c>
      <c r="WMS1" s="4" t="s">
        <v>20904</v>
      </c>
      <c r="WMT1" s="4" t="s">
        <v>20905</v>
      </c>
      <c r="WMU1" s="4" t="s">
        <v>20906</v>
      </c>
      <c r="WMV1" s="4" t="s">
        <v>20907</v>
      </c>
      <c r="WMW1" s="4" t="s">
        <v>20908</v>
      </c>
      <c r="WMX1" s="4" t="s">
        <v>20909</v>
      </c>
      <c r="WMY1" s="4" t="s">
        <v>20910</v>
      </c>
      <c r="WMZ1" s="4" t="s">
        <v>20911</v>
      </c>
      <c r="WNA1" s="4" t="s">
        <v>20912</v>
      </c>
      <c r="WNB1" s="4" t="s">
        <v>20913</v>
      </c>
      <c r="WNC1" s="4" t="s">
        <v>20914</v>
      </c>
      <c r="WND1" s="4" t="s">
        <v>20915</v>
      </c>
      <c r="WNE1" s="4" t="s">
        <v>20916</v>
      </c>
      <c r="WNF1" s="4" t="s">
        <v>20917</v>
      </c>
      <c r="WNG1" s="4" t="s">
        <v>20918</v>
      </c>
      <c r="WNH1" s="4" t="s">
        <v>20919</v>
      </c>
      <c r="WNI1" s="4" t="s">
        <v>20920</v>
      </c>
      <c r="WNJ1" s="4" t="s">
        <v>20921</v>
      </c>
      <c r="WNK1" s="4" t="s">
        <v>20922</v>
      </c>
      <c r="WNL1" s="4" t="s">
        <v>20923</v>
      </c>
      <c r="WNM1" s="4" t="s">
        <v>20924</v>
      </c>
      <c r="WNN1" s="4" t="s">
        <v>20925</v>
      </c>
      <c r="WNO1" s="4" t="s">
        <v>20926</v>
      </c>
      <c r="WNP1" s="4" t="s">
        <v>20927</v>
      </c>
      <c r="WNQ1" s="4" t="s">
        <v>20928</v>
      </c>
      <c r="WNR1" s="4" t="s">
        <v>20929</v>
      </c>
      <c r="WNS1" s="4" t="s">
        <v>20930</v>
      </c>
      <c r="WNT1" s="4" t="s">
        <v>20931</v>
      </c>
      <c r="WNU1" s="4" t="s">
        <v>20932</v>
      </c>
      <c r="WNV1" s="4" t="s">
        <v>20933</v>
      </c>
      <c r="WNW1" s="4" t="s">
        <v>20934</v>
      </c>
      <c r="WNX1" s="4" t="s">
        <v>20935</v>
      </c>
      <c r="WNY1" s="4" t="s">
        <v>20936</v>
      </c>
      <c r="WNZ1" s="4" t="s">
        <v>20937</v>
      </c>
      <c r="WOA1" s="4" t="s">
        <v>20938</v>
      </c>
      <c r="WOB1" s="4" t="s">
        <v>20939</v>
      </c>
      <c r="WOC1" s="4" t="s">
        <v>20940</v>
      </c>
      <c r="WOD1" s="4" t="s">
        <v>20941</v>
      </c>
      <c r="WOE1" s="4" t="s">
        <v>20942</v>
      </c>
      <c r="WOF1" s="4" t="s">
        <v>20943</v>
      </c>
      <c r="WOG1" s="4" t="s">
        <v>20944</v>
      </c>
      <c r="WOH1" s="4" t="s">
        <v>20945</v>
      </c>
      <c r="WOI1" s="4" t="s">
        <v>20946</v>
      </c>
      <c r="WOJ1" s="4" t="s">
        <v>20947</v>
      </c>
      <c r="WOK1" s="4" t="s">
        <v>20948</v>
      </c>
      <c r="WOL1" s="4" t="s">
        <v>20949</v>
      </c>
      <c r="WOM1" s="4" t="s">
        <v>20950</v>
      </c>
      <c r="WON1" s="4" t="s">
        <v>20951</v>
      </c>
      <c r="WOO1" s="4" t="s">
        <v>20952</v>
      </c>
      <c r="WOP1" s="4" t="s">
        <v>20953</v>
      </c>
      <c r="WOQ1" s="4" t="s">
        <v>20954</v>
      </c>
      <c r="WOR1" s="4" t="s">
        <v>20955</v>
      </c>
      <c r="WOS1" s="4" t="s">
        <v>20956</v>
      </c>
      <c r="WOT1" s="4" t="s">
        <v>20957</v>
      </c>
      <c r="WOU1" s="4" t="s">
        <v>20958</v>
      </c>
      <c r="WOV1" s="4" t="s">
        <v>20959</v>
      </c>
      <c r="WOW1" s="4" t="s">
        <v>20960</v>
      </c>
      <c r="WOX1" s="4" t="s">
        <v>20961</v>
      </c>
      <c r="WOY1" s="4" t="s">
        <v>20962</v>
      </c>
      <c r="WOZ1" s="4" t="s">
        <v>20963</v>
      </c>
      <c r="WPA1" s="4" t="s">
        <v>20964</v>
      </c>
      <c r="WPB1" s="4" t="s">
        <v>20965</v>
      </c>
      <c r="WPC1" s="4" t="s">
        <v>20966</v>
      </c>
      <c r="WPD1" s="4" t="s">
        <v>20967</v>
      </c>
      <c r="WPE1" s="4" t="s">
        <v>20968</v>
      </c>
      <c r="WPF1" s="4" t="s">
        <v>20969</v>
      </c>
      <c r="WPG1" s="4" t="s">
        <v>20970</v>
      </c>
      <c r="WPH1" s="4" t="s">
        <v>20971</v>
      </c>
      <c r="WPI1" s="4" t="s">
        <v>20972</v>
      </c>
      <c r="WPJ1" s="4" t="s">
        <v>20973</v>
      </c>
      <c r="WPK1" s="4" t="s">
        <v>20974</v>
      </c>
      <c r="WPL1" s="4" t="s">
        <v>20975</v>
      </c>
      <c r="WPM1" s="4" t="s">
        <v>20976</v>
      </c>
      <c r="WPN1" s="4" t="s">
        <v>20977</v>
      </c>
      <c r="WPO1" s="4" t="s">
        <v>20978</v>
      </c>
      <c r="WPP1" s="4" t="s">
        <v>20979</v>
      </c>
      <c r="WPQ1" s="4" t="s">
        <v>20980</v>
      </c>
      <c r="WPR1" s="4" t="s">
        <v>20981</v>
      </c>
      <c r="WPS1" s="4" t="s">
        <v>20982</v>
      </c>
      <c r="WPT1" s="4" t="s">
        <v>20983</v>
      </c>
      <c r="WPU1" s="4" t="s">
        <v>20984</v>
      </c>
      <c r="WPV1" s="4" t="s">
        <v>20985</v>
      </c>
      <c r="WPW1" s="4" t="s">
        <v>20986</v>
      </c>
      <c r="WPX1" s="4" t="s">
        <v>20987</v>
      </c>
      <c r="WPY1" s="4" t="s">
        <v>20988</v>
      </c>
      <c r="WPZ1" s="4" t="s">
        <v>20989</v>
      </c>
      <c r="WQA1" s="4" t="s">
        <v>20990</v>
      </c>
      <c r="WQB1" s="4" t="s">
        <v>20991</v>
      </c>
      <c r="WQC1" s="4" t="s">
        <v>20992</v>
      </c>
      <c r="WQD1" s="4" t="s">
        <v>20993</v>
      </c>
      <c r="WQE1" s="4" t="s">
        <v>20994</v>
      </c>
      <c r="WQF1" s="4" t="s">
        <v>20995</v>
      </c>
      <c r="WQG1" s="4" t="s">
        <v>20996</v>
      </c>
      <c r="WQH1" s="4" t="s">
        <v>20997</v>
      </c>
      <c r="WQI1" s="4" t="s">
        <v>20998</v>
      </c>
      <c r="WQJ1" s="4" t="s">
        <v>20999</v>
      </c>
      <c r="WQK1" s="4" t="s">
        <v>21000</v>
      </c>
      <c r="WQL1" s="4" t="s">
        <v>21001</v>
      </c>
      <c r="WQM1" s="4" t="s">
        <v>21002</v>
      </c>
      <c r="WQN1" s="4" t="s">
        <v>21003</v>
      </c>
      <c r="WQO1" s="4" t="s">
        <v>21004</v>
      </c>
      <c r="WQP1" s="4" t="s">
        <v>21005</v>
      </c>
      <c r="WQQ1" s="4" t="s">
        <v>21006</v>
      </c>
      <c r="WQR1" s="4" t="s">
        <v>21007</v>
      </c>
      <c r="WQS1" s="4" t="s">
        <v>21008</v>
      </c>
      <c r="WQT1" s="4" t="s">
        <v>21009</v>
      </c>
      <c r="WQU1" s="4" t="s">
        <v>21010</v>
      </c>
      <c r="WQV1" s="4" t="s">
        <v>21011</v>
      </c>
      <c r="WQW1" s="4" t="s">
        <v>21012</v>
      </c>
      <c r="WQX1" s="4" t="s">
        <v>21013</v>
      </c>
      <c r="WQY1" s="4" t="s">
        <v>21014</v>
      </c>
      <c r="WQZ1" s="4" t="s">
        <v>21015</v>
      </c>
      <c r="WRA1" s="4" t="s">
        <v>21016</v>
      </c>
      <c r="WRB1" s="4" t="s">
        <v>21017</v>
      </c>
      <c r="WRC1" s="4" t="s">
        <v>21018</v>
      </c>
      <c r="WRD1" s="4" t="s">
        <v>21019</v>
      </c>
      <c r="WRE1" s="4" t="s">
        <v>21020</v>
      </c>
      <c r="WRF1" s="4" t="s">
        <v>21021</v>
      </c>
      <c r="WRG1" s="4" t="s">
        <v>21022</v>
      </c>
      <c r="WRH1" s="4" t="s">
        <v>21023</v>
      </c>
      <c r="WRI1" s="4" t="s">
        <v>21024</v>
      </c>
      <c r="WRJ1" s="4" t="s">
        <v>21025</v>
      </c>
      <c r="WRK1" s="4" t="s">
        <v>21026</v>
      </c>
      <c r="WRL1" s="4" t="s">
        <v>21027</v>
      </c>
      <c r="WRM1" s="4" t="s">
        <v>21028</v>
      </c>
      <c r="WRN1" s="4" t="s">
        <v>21029</v>
      </c>
      <c r="WRO1" s="4" t="s">
        <v>21030</v>
      </c>
      <c r="WRP1" s="4" t="s">
        <v>21031</v>
      </c>
      <c r="WRQ1" s="4" t="s">
        <v>21032</v>
      </c>
      <c r="WRR1" s="4" t="s">
        <v>21033</v>
      </c>
      <c r="WRS1" s="4" t="s">
        <v>21034</v>
      </c>
      <c r="WRT1" s="4" t="s">
        <v>21035</v>
      </c>
      <c r="WRU1" s="4" t="s">
        <v>21036</v>
      </c>
      <c r="WRV1" s="4" t="s">
        <v>21037</v>
      </c>
      <c r="WRW1" s="4" t="s">
        <v>21038</v>
      </c>
      <c r="WRX1" s="4" t="s">
        <v>21039</v>
      </c>
      <c r="WRY1" s="4" t="s">
        <v>21040</v>
      </c>
      <c r="WRZ1" s="4" t="s">
        <v>21041</v>
      </c>
      <c r="WSA1" s="4" t="s">
        <v>21042</v>
      </c>
      <c r="WSB1" s="4" t="s">
        <v>21043</v>
      </c>
      <c r="WSC1" s="4" t="s">
        <v>21044</v>
      </c>
      <c r="WSD1" s="4" t="s">
        <v>21045</v>
      </c>
      <c r="WSE1" s="4" t="s">
        <v>21046</v>
      </c>
      <c r="WSF1" s="4" t="s">
        <v>21047</v>
      </c>
      <c r="WSG1" s="4" t="s">
        <v>21048</v>
      </c>
      <c r="WSH1" s="4" t="s">
        <v>21049</v>
      </c>
      <c r="WSI1" s="4" t="s">
        <v>21050</v>
      </c>
      <c r="WSJ1" s="4" t="s">
        <v>21051</v>
      </c>
      <c r="WSK1" s="4" t="s">
        <v>21052</v>
      </c>
      <c r="WSL1" s="4" t="s">
        <v>21053</v>
      </c>
      <c r="WSM1" s="4" t="s">
        <v>21054</v>
      </c>
      <c r="WSN1" s="4" t="s">
        <v>21055</v>
      </c>
      <c r="WSO1" s="4" t="s">
        <v>21056</v>
      </c>
      <c r="WSP1" s="4" t="s">
        <v>21057</v>
      </c>
      <c r="WSQ1" s="4" t="s">
        <v>21058</v>
      </c>
      <c r="WSR1" s="4" t="s">
        <v>21059</v>
      </c>
      <c r="WSS1" s="4" t="s">
        <v>21060</v>
      </c>
      <c r="WST1" s="4" t="s">
        <v>21061</v>
      </c>
      <c r="WSU1" s="4" t="s">
        <v>21062</v>
      </c>
      <c r="WSV1" s="4" t="s">
        <v>21063</v>
      </c>
      <c r="WSW1" s="4" t="s">
        <v>21064</v>
      </c>
      <c r="WSX1" s="4" t="s">
        <v>21065</v>
      </c>
      <c r="WSY1" s="4" t="s">
        <v>21066</v>
      </c>
      <c r="WSZ1" s="4" t="s">
        <v>21067</v>
      </c>
      <c r="WTA1" s="4" t="s">
        <v>21068</v>
      </c>
      <c r="WTB1" s="4" t="s">
        <v>21069</v>
      </c>
      <c r="WTC1" s="4" t="s">
        <v>21070</v>
      </c>
      <c r="WTD1" s="4" t="s">
        <v>21071</v>
      </c>
      <c r="WTE1" s="4" t="s">
        <v>21072</v>
      </c>
      <c r="WTF1" s="4" t="s">
        <v>21073</v>
      </c>
      <c r="WTG1" s="4" t="s">
        <v>21074</v>
      </c>
      <c r="WTH1" s="4" t="s">
        <v>21075</v>
      </c>
      <c r="WTI1" s="4" t="s">
        <v>21076</v>
      </c>
      <c r="WTJ1" s="4" t="s">
        <v>21077</v>
      </c>
      <c r="WTK1" s="4" t="s">
        <v>21078</v>
      </c>
      <c r="WTL1" s="4" t="s">
        <v>21079</v>
      </c>
      <c r="WTM1" s="4" t="s">
        <v>21080</v>
      </c>
      <c r="WTN1" s="4" t="s">
        <v>21081</v>
      </c>
      <c r="WTO1" s="4" t="s">
        <v>21082</v>
      </c>
      <c r="WTP1" s="4" t="s">
        <v>21083</v>
      </c>
      <c r="WTQ1" s="4" t="s">
        <v>21084</v>
      </c>
      <c r="WTR1" s="4" t="s">
        <v>21085</v>
      </c>
      <c r="WTS1" s="4" t="s">
        <v>21086</v>
      </c>
      <c r="WTT1" s="4" t="s">
        <v>21087</v>
      </c>
      <c r="WTU1" s="4" t="s">
        <v>21088</v>
      </c>
      <c r="WTV1" s="4" t="s">
        <v>21089</v>
      </c>
      <c r="WTW1" s="4" t="s">
        <v>21090</v>
      </c>
      <c r="WTX1" s="4" t="s">
        <v>21091</v>
      </c>
      <c r="WTY1" s="4" t="s">
        <v>21092</v>
      </c>
      <c r="WTZ1" s="4" t="s">
        <v>21093</v>
      </c>
      <c r="WUA1" s="4" t="s">
        <v>21094</v>
      </c>
      <c r="WUB1" s="4" t="s">
        <v>21095</v>
      </c>
      <c r="WUC1" s="4" t="s">
        <v>21096</v>
      </c>
      <c r="WUD1" s="4" t="s">
        <v>21097</v>
      </c>
      <c r="WUE1" s="4" t="s">
        <v>21098</v>
      </c>
      <c r="WUF1" s="4" t="s">
        <v>21099</v>
      </c>
      <c r="WUG1" s="4" t="s">
        <v>21100</v>
      </c>
      <c r="WUH1" s="4" t="s">
        <v>21101</v>
      </c>
      <c r="WUI1" s="4" t="s">
        <v>21102</v>
      </c>
      <c r="WUJ1" s="4" t="s">
        <v>21103</v>
      </c>
      <c r="WUK1" s="4" t="s">
        <v>21104</v>
      </c>
      <c r="WUL1" s="4" t="s">
        <v>21105</v>
      </c>
      <c r="WUM1" s="4" t="s">
        <v>21106</v>
      </c>
      <c r="WUN1" s="4" t="s">
        <v>21107</v>
      </c>
      <c r="WUO1" s="4" t="s">
        <v>21108</v>
      </c>
      <c r="WUP1" s="4" t="s">
        <v>21109</v>
      </c>
      <c r="WUQ1" s="4" t="s">
        <v>21110</v>
      </c>
      <c r="WUR1" s="4" t="s">
        <v>21111</v>
      </c>
      <c r="WUS1" s="4" t="s">
        <v>21112</v>
      </c>
      <c r="WUT1" s="4" t="s">
        <v>21113</v>
      </c>
      <c r="WUU1" s="4" t="s">
        <v>21114</v>
      </c>
      <c r="WUV1" s="4" t="s">
        <v>21115</v>
      </c>
      <c r="WUW1" s="4" t="s">
        <v>21116</v>
      </c>
      <c r="WUX1" s="4" t="s">
        <v>21117</v>
      </c>
      <c r="WUY1" s="4" t="s">
        <v>21118</v>
      </c>
      <c r="WUZ1" s="4" t="s">
        <v>21119</v>
      </c>
      <c r="WVA1" s="4" t="s">
        <v>21120</v>
      </c>
      <c r="WVB1" s="4" t="s">
        <v>21121</v>
      </c>
      <c r="WVC1" s="4" t="s">
        <v>21122</v>
      </c>
      <c r="WVD1" s="4" t="s">
        <v>21123</v>
      </c>
      <c r="WVE1" s="4" t="s">
        <v>21124</v>
      </c>
      <c r="WVF1" s="4" t="s">
        <v>21125</v>
      </c>
      <c r="WVG1" s="4" t="s">
        <v>21126</v>
      </c>
      <c r="WVH1" s="4" t="s">
        <v>21127</v>
      </c>
      <c r="WVI1" s="4" t="s">
        <v>21128</v>
      </c>
      <c r="WVJ1" s="4" t="s">
        <v>21129</v>
      </c>
      <c r="WVK1" s="4" t="s">
        <v>21130</v>
      </c>
      <c r="WVL1" s="4" t="s">
        <v>21131</v>
      </c>
      <c r="WVM1" s="4" t="s">
        <v>21132</v>
      </c>
      <c r="WVN1" s="4" t="s">
        <v>21133</v>
      </c>
      <c r="WVO1" s="4" t="s">
        <v>21134</v>
      </c>
      <c r="WVP1" s="4" t="s">
        <v>21135</v>
      </c>
      <c r="WVQ1" s="4" t="s">
        <v>21136</v>
      </c>
      <c r="WVR1" s="4" t="s">
        <v>21137</v>
      </c>
      <c r="WVS1" s="4" t="s">
        <v>21138</v>
      </c>
      <c r="WVT1" s="4" t="s">
        <v>21139</v>
      </c>
      <c r="WVU1" s="4" t="s">
        <v>21140</v>
      </c>
      <c r="WVV1" s="4" t="s">
        <v>21141</v>
      </c>
      <c r="WVW1" s="4" t="s">
        <v>21142</v>
      </c>
      <c r="WVX1" s="4" t="s">
        <v>21143</v>
      </c>
      <c r="WVY1" s="4" t="s">
        <v>21144</v>
      </c>
      <c r="WVZ1" s="4" t="s">
        <v>21145</v>
      </c>
      <c r="WWA1" s="4" t="s">
        <v>21146</v>
      </c>
      <c r="WWB1" s="4" t="s">
        <v>21147</v>
      </c>
      <c r="WWC1" s="4" t="s">
        <v>21148</v>
      </c>
      <c r="WWD1" s="4" t="s">
        <v>21149</v>
      </c>
      <c r="WWE1" s="4" t="s">
        <v>21150</v>
      </c>
      <c r="WWF1" s="4" t="s">
        <v>21151</v>
      </c>
      <c r="WWG1" s="4" t="s">
        <v>21152</v>
      </c>
      <c r="WWH1" s="4" t="s">
        <v>21153</v>
      </c>
      <c r="WWI1" s="4" t="s">
        <v>21154</v>
      </c>
      <c r="WWJ1" s="4" t="s">
        <v>21155</v>
      </c>
      <c r="WWK1" s="4" t="s">
        <v>21156</v>
      </c>
      <c r="WWL1" s="4" t="s">
        <v>21157</v>
      </c>
      <c r="WWM1" s="4" t="s">
        <v>21158</v>
      </c>
      <c r="WWN1" s="4" t="s">
        <v>21159</v>
      </c>
      <c r="WWO1" s="4" t="s">
        <v>21160</v>
      </c>
      <c r="WWP1" s="4" t="s">
        <v>21161</v>
      </c>
      <c r="WWQ1" s="4" t="s">
        <v>21162</v>
      </c>
      <c r="WWR1" s="4" t="s">
        <v>21163</v>
      </c>
      <c r="WWS1" s="4" t="s">
        <v>21164</v>
      </c>
      <c r="WWT1" s="4" t="s">
        <v>21165</v>
      </c>
      <c r="WWU1" s="4" t="s">
        <v>21166</v>
      </c>
      <c r="WWV1" s="4" t="s">
        <v>21167</v>
      </c>
      <c r="WWW1" s="4" t="s">
        <v>21168</v>
      </c>
      <c r="WWX1" s="4" t="s">
        <v>21169</v>
      </c>
      <c r="WWY1" s="4" t="s">
        <v>21170</v>
      </c>
      <c r="WWZ1" s="4" t="s">
        <v>21171</v>
      </c>
      <c r="WXA1" s="4" t="s">
        <v>21172</v>
      </c>
      <c r="WXB1" s="4" t="s">
        <v>21173</v>
      </c>
      <c r="WXC1" s="4" t="s">
        <v>21174</v>
      </c>
      <c r="WXD1" s="4" t="s">
        <v>21175</v>
      </c>
      <c r="WXE1" s="4" t="s">
        <v>21176</v>
      </c>
      <c r="WXF1" s="4" t="s">
        <v>21177</v>
      </c>
      <c r="WXG1" s="4" t="s">
        <v>21178</v>
      </c>
      <c r="WXH1" s="4" t="s">
        <v>21179</v>
      </c>
      <c r="WXI1" s="4" t="s">
        <v>21180</v>
      </c>
      <c r="WXJ1" s="4" t="s">
        <v>21181</v>
      </c>
      <c r="WXK1" s="4" t="s">
        <v>21182</v>
      </c>
      <c r="WXL1" s="4" t="s">
        <v>21183</v>
      </c>
      <c r="WXM1" s="4" t="s">
        <v>21184</v>
      </c>
      <c r="WXN1" s="4" t="s">
        <v>21185</v>
      </c>
      <c r="WXO1" s="4" t="s">
        <v>21186</v>
      </c>
      <c r="WXP1" s="4" t="s">
        <v>21187</v>
      </c>
      <c r="WXQ1" s="4" t="s">
        <v>21188</v>
      </c>
      <c r="WXR1" s="4" t="s">
        <v>21189</v>
      </c>
      <c r="WXS1" s="4" t="s">
        <v>21190</v>
      </c>
      <c r="WXT1" s="4" t="s">
        <v>21191</v>
      </c>
      <c r="WXU1" s="4" t="s">
        <v>21192</v>
      </c>
      <c r="WXV1" s="4" t="s">
        <v>21193</v>
      </c>
      <c r="WXW1" s="4" t="s">
        <v>21194</v>
      </c>
      <c r="WXX1" s="4" t="s">
        <v>21195</v>
      </c>
      <c r="WXY1" s="4" t="s">
        <v>21196</v>
      </c>
      <c r="WXZ1" s="4" t="s">
        <v>21197</v>
      </c>
      <c r="WYA1" s="4" t="s">
        <v>21198</v>
      </c>
      <c r="WYB1" s="4" t="s">
        <v>21199</v>
      </c>
      <c r="WYC1" s="4" t="s">
        <v>21200</v>
      </c>
      <c r="WYD1" s="4" t="s">
        <v>21201</v>
      </c>
      <c r="WYE1" s="4" t="s">
        <v>21202</v>
      </c>
      <c r="WYF1" s="4" t="s">
        <v>21203</v>
      </c>
      <c r="WYG1" s="4" t="s">
        <v>21204</v>
      </c>
      <c r="WYH1" s="4" t="s">
        <v>21205</v>
      </c>
      <c r="WYI1" s="4" t="s">
        <v>21206</v>
      </c>
      <c r="WYJ1" s="4" t="s">
        <v>21207</v>
      </c>
      <c r="WYK1" s="4" t="s">
        <v>21208</v>
      </c>
      <c r="WYL1" s="4" t="s">
        <v>21209</v>
      </c>
      <c r="WYM1" s="4" t="s">
        <v>21210</v>
      </c>
      <c r="WYN1" s="4" t="s">
        <v>21211</v>
      </c>
      <c r="WYO1" s="4" t="s">
        <v>21212</v>
      </c>
      <c r="WYP1" s="4" t="s">
        <v>21213</v>
      </c>
      <c r="WYQ1" s="4" t="s">
        <v>21214</v>
      </c>
      <c r="WYR1" s="4" t="s">
        <v>21215</v>
      </c>
      <c r="WYS1" s="4" t="s">
        <v>21216</v>
      </c>
      <c r="WYT1" s="4" t="s">
        <v>21217</v>
      </c>
      <c r="WYU1" s="4" t="s">
        <v>21218</v>
      </c>
      <c r="WYV1" s="4" t="s">
        <v>21219</v>
      </c>
      <c r="WYW1" s="4" t="s">
        <v>21220</v>
      </c>
      <c r="WYX1" s="4" t="s">
        <v>21221</v>
      </c>
      <c r="WYY1" s="4" t="s">
        <v>21222</v>
      </c>
      <c r="WYZ1" s="4" t="s">
        <v>21223</v>
      </c>
      <c r="WZA1" s="4" t="s">
        <v>21224</v>
      </c>
      <c r="WZB1" s="4" t="s">
        <v>21225</v>
      </c>
      <c r="WZC1" s="4" t="s">
        <v>21226</v>
      </c>
      <c r="WZD1" s="4" t="s">
        <v>21227</v>
      </c>
      <c r="WZE1" s="4" t="s">
        <v>21228</v>
      </c>
      <c r="WZF1" s="4" t="s">
        <v>21229</v>
      </c>
      <c r="WZG1" s="4" t="s">
        <v>21230</v>
      </c>
      <c r="WZH1" s="4" t="s">
        <v>21231</v>
      </c>
      <c r="WZI1" s="4" t="s">
        <v>21232</v>
      </c>
      <c r="WZJ1" s="4" t="s">
        <v>21233</v>
      </c>
      <c r="WZK1" s="4" t="s">
        <v>21234</v>
      </c>
      <c r="WZL1" s="4" t="s">
        <v>21235</v>
      </c>
      <c r="WZM1" s="4" t="s">
        <v>21236</v>
      </c>
      <c r="WZN1" s="4" t="s">
        <v>21237</v>
      </c>
      <c r="WZO1" s="4" t="s">
        <v>21238</v>
      </c>
      <c r="WZP1" s="4" t="s">
        <v>21239</v>
      </c>
      <c r="WZQ1" s="4" t="s">
        <v>21240</v>
      </c>
      <c r="WZR1" s="4" t="s">
        <v>21241</v>
      </c>
      <c r="WZS1" s="4" t="s">
        <v>21242</v>
      </c>
      <c r="WZT1" s="4" t="s">
        <v>21243</v>
      </c>
      <c r="WZU1" s="4" t="s">
        <v>21244</v>
      </c>
      <c r="WZV1" s="4" t="s">
        <v>21245</v>
      </c>
      <c r="WZW1" s="4" t="s">
        <v>21246</v>
      </c>
      <c r="WZX1" s="4" t="s">
        <v>21247</v>
      </c>
      <c r="WZY1" s="4" t="s">
        <v>21248</v>
      </c>
      <c r="WZZ1" s="4" t="s">
        <v>21249</v>
      </c>
      <c r="XAA1" s="4" t="s">
        <v>21250</v>
      </c>
      <c r="XAB1" s="4" t="s">
        <v>21251</v>
      </c>
      <c r="XAC1" s="4" t="s">
        <v>21252</v>
      </c>
      <c r="XAD1" s="4" t="s">
        <v>21253</v>
      </c>
      <c r="XAE1" s="4" t="s">
        <v>21254</v>
      </c>
      <c r="XAF1" s="4" t="s">
        <v>21255</v>
      </c>
      <c r="XAG1" s="4" t="s">
        <v>21256</v>
      </c>
      <c r="XAH1" s="4" t="s">
        <v>21257</v>
      </c>
      <c r="XAI1" s="4" t="s">
        <v>21258</v>
      </c>
      <c r="XAJ1" s="4" t="s">
        <v>21259</v>
      </c>
      <c r="XAK1" s="4" t="s">
        <v>21260</v>
      </c>
      <c r="XAL1" s="4" t="s">
        <v>21261</v>
      </c>
      <c r="XAM1" s="4" t="s">
        <v>21262</v>
      </c>
      <c r="XAN1" s="4" t="s">
        <v>21263</v>
      </c>
      <c r="XAO1" s="4" t="s">
        <v>21264</v>
      </c>
      <c r="XAP1" s="4" t="s">
        <v>21265</v>
      </c>
      <c r="XAQ1" s="4" t="s">
        <v>21266</v>
      </c>
      <c r="XAR1" s="4" t="s">
        <v>21267</v>
      </c>
      <c r="XAS1" s="4" t="s">
        <v>21268</v>
      </c>
      <c r="XAT1" s="4" t="s">
        <v>21269</v>
      </c>
      <c r="XAU1" s="4" t="s">
        <v>21270</v>
      </c>
      <c r="XAV1" s="4" t="s">
        <v>21271</v>
      </c>
      <c r="XAW1" s="4" t="s">
        <v>21272</v>
      </c>
      <c r="XAX1" s="4" t="s">
        <v>21273</v>
      </c>
      <c r="XAY1" s="4" t="s">
        <v>21274</v>
      </c>
      <c r="XAZ1" s="4" t="s">
        <v>21275</v>
      </c>
      <c r="XBA1" s="4" t="s">
        <v>21276</v>
      </c>
      <c r="XBB1" s="4" t="s">
        <v>21277</v>
      </c>
      <c r="XBC1" s="4" t="s">
        <v>21278</v>
      </c>
      <c r="XBD1" s="4" t="s">
        <v>21279</v>
      </c>
      <c r="XBE1" s="4" t="s">
        <v>21280</v>
      </c>
      <c r="XBF1" s="4" t="s">
        <v>21281</v>
      </c>
      <c r="XBG1" s="4" t="s">
        <v>21282</v>
      </c>
      <c r="XBH1" s="4" t="s">
        <v>21283</v>
      </c>
      <c r="XBI1" s="4" t="s">
        <v>21284</v>
      </c>
      <c r="XBJ1" s="4" t="s">
        <v>21285</v>
      </c>
      <c r="XBK1" s="4" t="s">
        <v>21286</v>
      </c>
      <c r="XBL1" s="4" t="s">
        <v>21287</v>
      </c>
      <c r="XBM1" s="4" t="s">
        <v>21288</v>
      </c>
      <c r="XBN1" s="4" t="s">
        <v>21289</v>
      </c>
      <c r="XBO1" s="4" t="s">
        <v>21290</v>
      </c>
      <c r="XBP1" s="4" t="s">
        <v>21291</v>
      </c>
      <c r="XBQ1" s="4" t="s">
        <v>21292</v>
      </c>
      <c r="XBR1" s="4" t="s">
        <v>21293</v>
      </c>
      <c r="XBS1" s="4" t="s">
        <v>21294</v>
      </c>
      <c r="XBT1" s="4" t="s">
        <v>21295</v>
      </c>
      <c r="XBU1" s="4" t="s">
        <v>21296</v>
      </c>
      <c r="XBV1" s="4" t="s">
        <v>21297</v>
      </c>
      <c r="XBW1" s="4" t="s">
        <v>21298</v>
      </c>
      <c r="XBX1" s="4" t="s">
        <v>21299</v>
      </c>
      <c r="XBY1" s="4" t="s">
        <v>21300</v>
      </c>
      <c r="XBZ1" s="4" t="s">
        <v>21301</v>
      </c>
      <c r="XCA1" s="4" t="s">
        <v>21302</v>
      </c>
      <c r="XCB1" s="4" t="s">
        <v>21303</v>
      </c>
      <c r="XCC1" s="4" t="s">
        <v>21304</v>
      </c>
      <c r="XCD1" s="4" t="s">
        <v>21305</v>
      </c>
      <c r="XCE1" s="4" t="s">
        <v>21306</v>
      </c>
      <c r="XCF1" s="4" t="s">
        <v>21307</v>
      </c>
      <c r="XCG1" s="4" t="s">
        <v>21308</v>
      </c>
      <c r="XCH1" s="4" t="s">
        <v>21309</v>
      </c>
      <c r="XCI1" s="4" t="s">
        <v>21310</v>
      </c>
      <c r="XCJ1" s="4" t="s">
        <v>21311</v>
      </c>
      <c r="XCK1" s="4" t="s">
        <v>21312</v>
      </c>
      <c r="XCL1" s="4" t="s">
        <v>21313</v>
      </c>
      <c r="XCM1" s="4" t="s">
        <v>21314</v>
      </c>
      <c r="XCN1" s="4" t="s">
        <v>21315</v>
      </c>
      <c r="XCO1" s="4" t="s">
        <v>21316</v>
      </c>
      <c r="XCP1" s="4" t="s">
        <v>21317</v>
      </c>
      <c r="XCQ1" s="4" t="s">
        <v>21318</v>
      </c>
      <c r="XCR1" s="4" t="s">
        <v>21319</v>
      </c>
      <c r="XCS1" s="4" t="s">
        <v>21320</v>
      </c>
      <c r="XCT1" s="4" t="s">
        <v>21321</v>
      </c>
      <c r="XCU1" s="4" t="s">
        <v>21322</v>
      </c>
      <c r="XCV1" s="4" t="s">
        <v>21323</v>
      </c>
      <c r="XCW1" s="4" t="s">
        <v>21324</v>
      </c>
      <c r="XCX1" s="4" t="s">
        <v>21325</v>
      </c>
      <c r="XCY1" s="4" t="s">
        <v>21326</v>
      </c>
      <c r="XCZ1" s="4" t="s">
        <v>21327</v>
      </c>
      <c r="XDA1" s="4" t="s">
        <v>21328</v>
      </c>
      <c r="XDB1" s="4" t="s">
        <v>21329</v>
      </c>
      <c r="XDC1" s="4" t="s">
        <v>21330</v>
      </c>
      <c r="XDD1" s="4" t="s">
        <v>21331</v>
      </c>
      <c r="XDE1" s="4" t="s">
        <v>21332</v>
      </c>
      <c r="XDF1" s="4" t="s">
        <v>21333</v>
      </c>
      <c r="XDG1" s="4" t="s">
        <v>21334</v>
      </c>
      <c r="XDH1" s="4" t="s">
        <v>21335</v>
      </c>
      <c r="XDI1" s="4" t="s">
        <v>21336</v>
      </c>
      <c r="XDJ1" s="4" t="s">
        <v>21337</v>
      </c>
      <c r="XDK1" s="4" t="s">
        <v>21338</v>
      </c>
      <c r="XDL1" s="4" t="s">
        <v>21339</v>
      </c>
      <c r="XDM1" s="4" t="s">
        <v>21340</v>
      </c>
      <c r="XDN1" s="4" t="s">
        <v>21341</v>
      </c>
      <c r="XDO1" s="4" t="s">
        <v>21342</v>
      </c>
      <c r="XDP1" s="4" t="s">
        <v>21343</v>
      </c>
      <c r="XDQ1" s="4" t="s">
        <v>21344</v>
      </c>
      <c r="XDR1" s="4" t="s">
        <v>21345</v>
      </c>
      <c r="XDS1" s="4" t="s">
        <v>21346</v>
      </c>
      <c r="XDT1" s="4" t="s">
        <v>21347</v>
      </c>
      <c r="XDU1" s="4" t="s">
        <v>21348</v>
      </c>
      <c r="XDV1" s="4" t="s">
        <v>21349</v>
      </c>
      <c r="XDW1" s="4" t="s">
        <v>21350</v>
      </c>
      <c r="XDX1" s="4" t="s">
        <v>21351</v>
      </c>
      <c r="XDY1" s="4" t="s">
        <v>21352</v>
      </c>
      <c r="XDZ1" s="4" t="s">
        <v>21353</v>
      </c>
      <c r="XEA1" s="4" t="s">
        <v>21354</v>
      </c>
      <c r="XEB1" s="4" t="s">
        <v>21355</v>
      </c>
      <c r="XEC1" s="4" t="s">
        <v>21356</v>
      </c>
      <c r="XED1" s="4" t="s">
        <v>21357</v>
      </c>
      <c r="XEE1" s="4" t="s">
        <v>21358</v>
      </c>
      <c r="XEF1" s="4" t="s">
        <v>21359</v>
      </c>
      <c r="XEG1" s="4" t="s">
        <v>21360</v>
      </c>
      <c r="XEH1" s="4" t="s">
        <v>21361</v>
      </c>
      <c r="XEI1" s="4" t="s">
        <v>21362</v>
      </c>
      <c r="XEJ1" s="4" t="s">
        <v>21363</v>
      </c>
      <c r="XEK1" s="4" t="s">
        <v>21364</v>
      </c>
      <c r="XEL1" s="4" t="s">
        <v>21365</v>
      </c>
      <c r="XEM1" s="4" t="s">
        <v>21366</v>
      </c>
      <c r="XEN1" s="4" t="s">
        <v>21367</v>
      </c>
      <c r="XEO1" s="4" t="s">
        <v>21368</v>
      </c>
      <c r="XEP1" s="4" t="s">
        <v>21369</v>
      </c>
      <c r="XEQ1" s="4" t="s">
        <v>21370</v>
      </c>
      <c r="XER1" s="4" t="s">
        <v>21371</v>
      </c>
      <c r="XES1" s="4" t="s">
        <v>21372</v>
      </c>
      <c r="XET1" s="4" t="s">
        <v>21373</v>
      </c>
      <c r="XEU1" s="4" t="s">
        <v>21374</v>
      </c>
      <c r="XEV1" s="4" t="s">
        <v>21375</v>
      </c>
      <c r="XEW1" s="4" t="s">
        <v>21376</v>
      </c>
      <c r="XEX1" s="4" t="s">
        <v>21377</v>
      </c>
      <c r="XEY1" s="4" t="s">
        <v>21378</v>
      </c>
      <c r="XEZ1" s="4" t="s">
        <v>21379</v>
      </c>
      <c r="XFA1" s="4" t="s">
        <v>21380</v>
      </c>
      <c r="XFB1" s="4" t="s">
        <v>21381</v>
      </c>
      <c r="XFC1" s="4" t="s">
        <v>21382</v>
      </c>
      <c r="XFD1" s="4" t="s">
        <v>21383</v>
      </c>
    </row>
    <row r="2" spans="1:16384" ht="93" customHeight="1" x14ac:dyDescent="0.25">
      <c r="A2" s="3" t="s">
        <v>28</v>
      </c>
      <c r="C2" s="3" t="s">
        <v>29</v>
      </c>
      <c r="E2" s="3" t="s">
        <v>30</v>
      </c>
      <c r="F2" s="3" t="s">
        <v>31</v>
      </c>
      <c r="G2" s="3" t="s">
        <v>14</v>
      </c>
      <c r="H2" s="3" t="s">
        <v>32</v>
      </c>
    </row>
    <row r="3" spans="1:16384" ht="93" customHeight="1" x14ac:dyDescent="0.25">
      <c r="A3" s="3" t="s">
        <v>36</v>
      </c>
      <c r="B3" s="3" t="s">
        <v>34</v>
      </c>
      <c r="C3" s="3" t="s">
        <v>37</v>
      </c>
      <c r="D3" s="3" t="s">
        <v>38</v>
      </c>
      <c r="E3" s="3" t="s">
        <v>39</v>
      </c>
      <c r="F3" s="3" t="s">
        <v>40</v>
      </c>
      <c r="G3" s="3" t="s">
        <v>24</v>
      </c>
      <c r="H3" s="3" t="s">
        <v>41</v>
      </c>
      <c r="I3" s="3" t="s">
        <v>42</v>
      </c>
      <c r="J3" s="3" t="s">
        <v>43</v>
      </c>
      <c r="K3" s="3">
        <v>43938</v>
      </c>
      <c r="L3" s="3" t="s">
        <v>44</v>
      </c>
      <c r="M3" s="3" t="s">
        <v>44</v>
      </c>
    </row>
    <row r="4" spans="1:16384" ht="93" customHeight="1" x14ac:dyDescent="0.25">
      <c r="A4" s="3" t="s">
        <v>46</v>
      </c>
      <c r="B4" s="3" t="s">
        <v>45</v>
      </c>
      <c r="C4" s="3" t="s">
        <v>47</v>
      </c>
      <c r="D4" s="3" t="s">
        <v>48</v>
      </c>
      <c r="E4" s="3" t="s">
        <v>49</v>
      </c>
      <c r="F4" s="3">
        <v>2404189900</v>
      </c>
      <c r="G4" s="3" t="s">
        <v>15</v>
      </c>
      <c r="H4" s="3" t="s">
        <v>50</v>
      </c>
      <c r="I4" s="3" t="s">
        <v>51</v>
      </c>
      <c r="K4" s="3">
        <v>43921</v>
      </c>
      <c r="L4" s="3" t="s">
        <v>44</v>
      </c>
      <c r="M4" s="3" t="s">
        <v>44</v>
      </c>
    </row>
    <row r="5" spans="1:16384" ht="93" customHeight="1" x14ac:dyDescent="0.25">
      <c r="A5" s="3" t="s">
        <v>53</v>
      </c>
      <c r="B5" s="3" t="s">
        <v>52</v>
      </c>
      <c r="C5" s="3" t="s">
        <v>54</v>
      </c>
      <c r="D5" s="3" t="s">
        <v>55</v>
      </c>
      <c r="E5" s="3" t="s">
        <v>56</v>
      </c>
      <c r="F5" s="3" t="s">
        <v>57</v>
      </c>
      <c r="G5" s="3" t="s">
        <v>20</v>
      </c>
      <c r="H5" s="3" t="s">
        <v>58</v>
      </c>
      <c r="I5" s="3" t="s">
        <v>59</v>
      </c>
      <c r="J5" s="3" t="s">
        <v>43</v>
      </c>
      <c r="K5" s="3">
        <v>43929</v>
      </c>
      <c r="L5" s="3" t="s">
        <v>44</v>
      </c>
      <c r="M5" s="3" t="s">
        <v>44</v>
      </c>
    </row>
    <row r="6" spans="1:16384" ht="93" customHeight="1" x14ac:dyDescent="0.25">
      <c r="A6" s="3" t="str">
        <f>HYPERLINK("https://www.4agrandevent.com/","A Grand Event")</f>
        <v>A Grand Event</v>
      </c>
      <c r="C6" s="3" t="s">
        <v>61</v>
      </c>
      <c r="D6" s="3" t="s">
        <v>62</v>
      </c>
      <c r="E6" s="3" t="s">
        <v>63</v>
      </c>
      <c r="F6" s="3">
        <v>3014673340</v>
      </c>
      <c r="G6" s="3" t="s">
        <v>14</v>
      </c>
      <c r="H6" s="3" t="s">
        <v>64</v>
      </c>
      <c r="I6" s="3" t="s">
        <v>65</v>
      </c>
      <c r="K6" s="3">
        <v>43915</v>
      </c>
      <c r="L6" s="3" t="s">
        <v>44</v>
      </c>
      <c r="M6" s="3" t="s">
        <v>44</v>
      </c>
    </row>
    <row r="7" spans="1:16384" ht="93" customHeight="1" x14ac:dyDescent="0.25">
      <c r="A7" s="3" t="s">
        <v>68</v>
      </c>
      <c r="B7" s="3" t="s">
        <v>67</v>
      </c>
      <c r="C7" s="3" t="s">
        <v>69</v>
      </c>
      <c r="D7" s="3" t="s">
        <v>70</v>
      </c>
      <c r="E7" s="3" t="s">
        <v>71</v>
      </c>
      <c r="F7" s="3" t="s">
        <v>72</v>
      </c>
      <c r="G7" s="3" t="s">
        <v>15</v>
      </c>
      <c r="H7" s="3" t="s">
        <v>73</v>
      </c>
      <c r="I7" s="3" t="s">
        <v>74</v>
      </c>
      <c r="J7" s="3" t="s">
        <v>43</v>
      </c>
      <c r="K7" s="3">
        <v>43927</v>
      </c>
      <c r="L7" s="3" t="s">
        <v>44</v>
      </c>
      <c r="M7" s="3" t="s">
        <v>44</v>
      </c>
    </row>
    <row r="8" spans="1:16384" ht="93" customHeight="1" x14ac:dyDescent="0.25">
      <c r="A8" s="3" t="s">
        <v>76</v>
      </c>
      <c r="B8" s="3" t="s">
        <v>75</v>
      </c>
      <c r="C8" s="3" t="s">
        <v>77</v>
      </c>
      <c r="D8" s="3" t="s">
        <v>78</v>
      </c>
      <c r="E8" s="3" t="s">
        <v>79</v>
      </c>
      <c r="F8" s="3">
        <v>4433860821</v>
      </c>
      <c r="G8" s="3" t="s">
        <v>19</v>
      </c>
      <c r="H8" s="3" t="s">
        <v>80</v>
      </c>
      <c r="I8" s="3" t="s">
        <v>81</v>
      </c>
      <c r="J8" s="3" t="s">
        <v>82</v>
      </c>
      <c r="K8" s="3">
        <v>43917</v>
      </c>
      <c r="L8" s="3" t="s">
        <v>44</v>
      </c>
      <c r="M8" s="3" t="s">
        <v>44</v>
      </c>
    </row>
    <row r="9" spans="1:16384" ht="93" customHeight="1" x14ac:dyDescent="0.25">
      <c r="A9" s="3" t="s">
        <v>84</v>
      </c>
      <c r="B9" s="3" t="s">
        <v>83</v>
      </c>
      <c r="C9" s="3" t="s">
        <v>85</v>
      </c>
      <c r="D9" s="3" t="s">
        <v>86</v>
      </c>
      <c r="E9" s="3" t="s">
        <v>87</v>
      </c>
      <c r="F9" s="3" t="s">
        <v>83</v>
      </c>
      <c r="G9" s="3" t="s">
        <v>24</v>
      </c>
      <c r="H9" s="3" t="s">
        <v>88</v>
      </c>
      <c r="I9" s="3" t="s">
        <v>89</v>
      </c>
      <c r="J9" s="3" t="s">
        <v>43</v>
      </c>
      <c r="K9" s="3">
        <v>43927</v>
      </c>
      <c r="L9" s="3" t="s">
        <v>44</v>
      </c>
    </row>
    <row r="10" spans="1:16384" ht="114.75" customHeight="1" x14ac:dyDescent="0.25">
      <c r="A10" s="3" t="s">
        <v>90</v>
      </c>
      <c r="B10" s="3" t="str">
        <f>HYPERLINK("https://drive.google.com/drive/folders/1iWOn7OpWbRgYjYhETFVwb3jT0GOkBkqz?usp=sharing","Information on their hand sanitizer. ")</f>
        <v xml:space="preserve">Information on their hand sanitizer. </v>
      </c>
      <c r="C10" s="3" t="s">
        <v>91</v>
      </c>
      <c r="G10" s="3" t="s">
        <v>16</v>
      </c>
      <c r="H10" s="3" t="s">
        <v>92</v>
      </c>
    </row>
    <row r="11" spans="1:16384" ht="93" customHeight="1" x14ac:dyDescent="0.25">
      <c r="A11" s="3" t="s">
        <v>95</v>
      </c>
      <c r="B11" s="3" t="s">
        <v>94</v>
      </c>
      <c r="C11" s="3" t="s">
        <v>96</v>
      </c>
      <c r="D11" s="3" t="s">
        <v>97</v>
      </c>
      <c r="E11" s="3" t="s">
        <v>98</v>
      </c>
      <c r="F11" s="3" t="s">
        <v>99</v>
      </c>
      <c r="G11" s="3" t="s">
        <v>15</v>
      </c>
      <c r="H11" s="3" t="s">
        <v>100</v>
      </c>
      <c r="I11" s="3" t="s">
        <v>101</v>
      </c>
      <c r="J11" s="3" t="s">
        <v>43</v>
      </c>
      <c r="K11" s="3">
        <v>43950</v>
      </c>
      <c r="M11" s="3" t="s">
        <v>44</v>
      </c>
    </row>
    <row r="12" spans="1:16384" ht="93" customHeight="1" x14ac:dyDescent="0.25">
      <c r="A12" s="3" t="s">
        <v>103</v>
      </c>
      <c r="B12" s="3" t="s">
        <v>102</v>
      </c>
      <c r="C12" s="3" t="s">
        <v>104</v>
      </c>
      <c r="D12" s="3" t="s">
        <v>105</v>
      </c>
      <c r="E12" s="3" t="s">
        <v>106</v>
      </c>
      <c r="F12" s="3">
        <v>4848832460</v>
      </c>
      <c r="G12" s="3" t="s">
        <v>14</v>
      </c>
      <c r="H12" s="3" t="s">
        <v>107</v>
      </c>
      <c r="I12" s="3" t="s">
        <v>108</v>
      </c>
      <c r="J12" s="3" t="s">
        <v>43</v>
      </c>
      <c r="K12" s="3">
        <v>43916</v>
      </c>
      <c r="L12" s="3" t="s">
        <v>44</v>
      </c>
      <c r="M12" s="3" t="s">
        <v>44</v>
      </c>
    </row>
    <row r="13" spans="1:16384" ht="93" customHeight="1" x14ac:dyDescent="0.25">
      <c r="A13" s="3" t="s">
        <v>110</v>
      </c>
      <c r="B13" s="3" t="s">
        <v>109</v>
      </c>
      <c r="C13" s="3" t="s">
        <v>111</v>
      </c>
      <c r="D13" s="3" t="s">
        <v>112</v>
      </c>
      <c r="E13" s="3" t="s">
        <v>113</v>
      </c>
      <c r="F13" s="3">
        <v>17706336171</v>
      </c>
      <c r="G13" s="3" t="s">
        <v>21</v>
      </c>
      <c r="H13" s="3" t="s">
        <v>114</v>
      </c>
      <c r="I13" s="3" t="s">
        <v>25</v>
      </c>
      <c r="J13" s="3" t="s">
        <v>43</v>
      </c>
      <c r="K13" s="3">
        <v>43929</v>
      </c>
      <c r="M13" s="3" t="s">
        <v>44</v>
      </c>
    </row>
    <row r="14" spans="1:16384" ht="93" customHeight="1" x14ac:dyDescent="0.25">
      <c r="A14" s="3" t="s">
        <v>116</v>
      </c>
      <c r="B14" s="3" t="s">
        <v>115</v>
      </c>
      <c r="C14" s="3" t="s">
        <v>117</v>
      </c>
      <c r="D14" s="3" t="s">
        <v>118</v>
      </c>
      <c r="E14" s="3" t="s">
        <v>119</v>
      </c>
      <c r="F14" s="3">
        <v>2012328556</v>
      </c>
      <c r="G14" s="3" t="s">
        <v>19</v>
      </c>
      <c r="H14" s="3" t="s">
        <v>120</v>
      </c>
      <c r="I14" s="3" t="s">
        <v>121</v>
      </c>
      <c r="J14" s="3" t="s">
        <v>122</v>
      </c>
      <c r="K14" s="3">
        <v>43941</v>
      </c>
      <c r="M14" s="3" t="s">
        <v>44</v>
      </c>
    </row>
    <row r="15" spans="1:16384" ht="93" customHeight="1" x14ac:dyDescent="0.25">
      <c r="A15" s="3" t="s">
        <v>123</v>
      </c>
      <c r="C15" s="3" t="s">
        <v>124</v>
      </c>
      <c r="E15" s="3" t="s">
        <v>125</v>
      </c>
      <c r="F15" s="3" t="s">
        <v>126</v>
      </c>
      <c r="G15" s="3" t="s">
        <v>15</v>
      </c>
      <c r="H15" s="3" t="s">
        <v>60</v>
      </c>
      <c r="J15" s="3" t="s">
        <v>127</v>
      </c>
      <c r="K15" s="3" t="s">
        <v>128</v>
      </c>
    </row>
    <row r="16" spans="1:16384" ht="93" customHeight="1" x14ac:dyDescent="0.25">
      <c r="A16" s="3" t="s">
        <v>133</v>
      </c>
      <c r="B16" s="3" t="s">
        <v>132</v>
      </c>
      <c r="C16" s="3" t="s">
        <v>134</v>
      </c>
      <c r="D16" s="3" t="s">
        <v>135</v>
      </c>
      <c r="E16" s="3" t="s">
        <v>136</v>
      </c>
      <c r="F16" s="3" t="s">
        <v>137</v>
      </c>
      <c r="G16" s="3" t="s">
        <v>22</v>
      </c>
      <c r="H16" s="3" t="s">
        <v>138</v>
      </c>
      <c r="I16" s="3" t="s">
        <v>25</v>
      </c>
      <c r="J16" s="3" t="s">
        <v>43</v>
      </c>
      <c r="K16" s="3">
        <v>43920</v>
      </c>
      <c r="L16" s="3" t="s">
        <v>44</v>
      </c>
      <c r="M16" s="3" t="s">
        <v>44</v>
      </c>
    </row>
    <row r="17" spans="1:13" ht="93" customHeight="1" x14ac:dyDescent="0.25">
      <c r="A17" s="3" t="s">
        <v>141</v>
      </c>
      <c r="B17" s="3" t="s">
        <v>139</v>
      </c>
      <c r="C17" s="3" t="s">
        <v>142</v>
      </c>
      <c r="D17" s="3" t="s">
        <v>143</v>
      </c>
      <c r="E17" s="3" t="s">
        <v>144</v>
      </c>
      <c r="F17" s="3">
        <v>4432432129</v>
      </c>
      <c r="G17" s="3" t="s">
        <v>14</v>
      </c>
      <c r="H17" s="3" t="s">
        <v>145</v>
      </c>
      <c r="I17" s="3" t="s">
        <v>146</v>
      </c>
      <c r="J17" s="3" t="s">
        <v>43</v>
      </c>
      <c r="K17" s="3">
        <v>43917</v>
      </c>
      <c r="L17" s="3" t="s">
        <v>44</v>
      </c>
      <c r="M17" s="3" t="s">
        <v>44</v>
      </c>
    </row>
    <row r="18" spans="1:13" ht="93" customHeight="1" x14ac:dyDescent="0.25">
      <c r="A18" s="3" t="s">
        <v>148</v>
      </c>
      <c r="B18" s="3" t="s">
        <v>147</v>
      </c>
      <c r="C18" s="3" t="s">
        <v>149</v>
      </c>
      <c r="D18" s="3" t="s">
        <v>62</v>
      </c>
      <c r="E18" s="3" t="s">
        <v>150</v>
      </c>
      <c r="F18" s="3" t="s">
        <v>151</v>
      </c>
      <c r="G18" s="3" t="s">
        <v>16</v>
      </c>
      <c r="H18" s="3" t="s">
        <v>152</v>
      </c>
      <c r="I18" s="3" t="s">
        <v>153</v>
      </c>
      <c r="J18" s="3" t="s">
        <v>43</v>
      </c>
      <c r="K18" s="3">
        <v>43938</v>
      </c>
      <c r="M18" s="3" t="s">
        <v>44</v>
      </c>
    </row>
    <row r="19" spans="1:13" ht="93" customHeight="1" x14ac:dyDescent="0.25">
      <c r="A19" s="3" t="s">
        <v>155</v>
      </c>
      <c r="B19" s="3" t="s">
        <v>154</v>
      </c>
      <c r="C19" s="3" t="s">
        <v>156</v>
      </c>
      <c r="D19" s="3" t="s">
        <v>140</v>
      </c>
      <c r="E19" s="3" t="s">
        <v>157</v>
      </c>
      <c r="F19" s="3" t="s">
        <v>158</v>
      </c>
      <c r="G19" s="3" t="s">
        <v>22</v>
      </c>
      <c r="H19" s="3" t="s">
        <v>159</v>
      </c>
      <c r="I19" s="3" t="s">
        <v>160</v>
      </c>
      <c r="J19" s="3" t="s">
        <v>43</v>
      </c>
      <c r="K19" s="3">
        <v>43916</v>
      </c>
      <c r="L19" s="3" t="s">
        <v>44</v>
      </c>
      <c r="M19" s="3" t="s">
        <v>44</v>
      </c>
    </row>
    <row r="20" spans="1:13" ht="93" customHeight="1" x14ac:dyDescent="0.25">
      <c r="A20" s="3" t="s">
        <v>162</v>
      </c>
      <c r="B20" s="3" t="s">
        <v>161</v>
      </c>
      <c r="C20" s="3" t="s">
        <v>163</v>
      </c>
      <c r="D20" s="3" t="s">
        <v>164</v>
      </c>
      <c r="E20" s="3" t="s">
        <v>166</v>
      </c>
      <c r="F20" s="3" t="s">
        <v>167</v>
      </c>
      <c r="G20" s="3" t="s">
        <v>14</v>
      </c>
      <c r="I20" s="3" t="s">
        <v>168</v>
      </c>
      <c r="J20" s="3" t="s">
        <v>43</v>
      </c>
      <c r="K20" s="3">
        <v>43948</v>
      </c>
      <c r="M20" s="3" t="s">
        <v>44</v>
      </c>
    </row>
    <row r="21" spans="1:13" ht="93" customHeight="1" x14ac:dyDescent="0.25">
      <c r="A21" s="3" t="s">
        <v>170</v>
      </c>
      <c r="B21" s="3" t="s">
        <v>169</v>
      </c>
      <c r="C21" s="3" t="s">
        <v>171</v>
      </c>
      <c r="D21" s="3" t="s">
        <v>172</v>
      </c>
      <c r="E21" s="3" t="s">
        <v>173</v>
      </c>
      <c r="F21" s="3">
        <v>4103273083</v>
      </c>
      <c r="G21" s="3" t="s">
        <v>17</v>
      </c>
      <c r="I21" s="3" t="s">
        <v>174</v>
      </c>
      <c r="J21" s="3" t="s">
        <v>43</v>
      </c>
      <c r="K21" s="3">
        <v>43952</v>
      </c>
      <c r="L21" s="3" t="s">
        <v>44</v>
      </c>
      <c r="M21" s="3" t="s">
        <v>44</v>
      </c>
    </row>
    <row r="22" spans="1:13" ht="93" customHeight="1" x14ac:dyDescent="0.25">
      <c r="A22" s="3" t="s">
        <v>178</v>
      </c>
      <c r="B22" s="3" t="s">
        <v>177</v>
      </c>
      <c r="C22" s="3" t="s">
        <v>179</v>
      </c>
      <c r="D22" s="3" t="s">
        <v>180</v>
      </c>
      <c r="E22" s="3" t="s">
        <v>181</v>
      </c>
      <c r="F22" s="3" t="s">
        <v>182</v>
      </c>
      <c r="G22" s="3" t="s">
        <v>14</v>
      </c>
      <c r="H22" s="3" t="s">
        <v>183</v>
      </c>
      <c r="I22" s="3" t="s">
        <v>185</v>
      </c>
      <c r="J22" s="3" t="s">
        <v>43</v>
      </c>
      <c r="K22" s="3">
        <v>43927</v>
      </c>
      <c r="L22" s="3" t="s">
        <v>44</v>
      </c>
      <c r="M22" s="3" t="s">
        <v>44</v>
      </c>
    </row>
    <row r="23" spans="1:13" ht="93" customHeight="1" x14ac:dyDescent="0.25">
      <c r="A23" s="3" t="s">
        <v>196</v>
      </c>
      <c r="B23" s="3" t="s">
        <v>188</v>
      </c>
      <c r="C23" s="3" t="s">
        <v>197</v>
      </c>
      <c r="D23" s="3" t="s">
        <v>198</v>
      </c>
      <c r="E23" s="3" t="s">
        <v>199</v>
      </c>
      <c r="F23" s="3" t="s">
        <v>200</v>
      </c>
      <c r="G23" s="3" t="s">
        <v>14</v>
      </c>
      <c r="H23" s="3" t="s">
        <v>201</v>
      </c>
      <c r="I23" s="3" t="s">
        <v>202</v>
      </c>
      <c r="J23" s="3" t="s">
        <v>43</v>
      </c>
      <c r="K23" s="3">
        <v>43923</v>
      </c>
      <c r="L23" s="3" t="s">
        <v>44</v>
      </c>
      <c r="M23" s="3" t="s">
        <v>44</v>
      </c>
    </row>
    <row r="24" spans="1:13" ht="93" customHeight="1" x14ac:dyDescent="0.25">
      <c r="A24" s="3" t="str">
        <f>HYPERLINK("http://www.aeaconsultingfirm.com/","AEA Consulting Firm")</f>
        <v>AEA Consulting Firm</v>
      </c>
      <c r="C24" s="3" t="s">
        <v>208</v>
      </c>
      <c r="E24" s="3" t="s">
        <v>209</v>
      </c>
      <c r="F24" s="3" t="s">
        <v>210</v>
      </c>
      <c r="G24" s="3" t="s">
        <v>14</v>
      </c>
      <c r="H24" s="3" t="s">
        <v>211</v>
      </c>
      <c r="J24" s="3" t="s">
        <v>212</v>
      </c>
      <c r="K24" s="3" t="s">
        <v>213</v>
      </c>
    </row>
    <row r="25" spans="1:13" ht="93" customHeight="1" x14ac:dyDescent="0.25">
      <c r="A25" s="3" t="s">
        <v>219</v>
      </c>
      <c r="B25" s="3" t="s">
        <v>218</v>
      </c>
      <c r="C25" s="3" t="s">
        <v>220</v>
      </c>
      <c r="D25" s="3" t="s">
        <v>86</v>
      </c>
      <c r="E25" s="3" t="s">
        <v>221</v>
      </c>
      <c r="F25" s="3">
        <v>7037664300</v>
      </c>
      <c r="G25" s="3" t="s">
        <v>22</v>
      </c>
      <c r="H25" s="3" t="s">
        <v>222</v>
      </c>
      <c r="I25" s="3" t="s">
        <v>25</v>
      </c>
      <c r="J25" s="3" t="s">
        <v>43</v>
      </c>
      <c r="K25" s="3">
        <v>43951</v>
      </c>
      <c r="M25" s="3" t="s">
        <v>44</v>
      </c>
    </row>
    <row r="26" spans="1:13" ht="93" customHeight="1" x14ac:dyDescent="0.25">
      <c r="A26" s="3" t="s">
        <v>224</v>
      </c>
      <c r="B26" s="3" t="s">
        <v>223</v>
      </c>
      <c r="C26" s="3" t="s">
        <v>225</v>
      </c>
      <c r="D26" s="3" t="s">
        <v>165</v>
      </c>
      <c r="E26" s="3" t="s">
        <v>226</v>
      </c>
      <c r="F26" s="3">
        <v>2403756333</v>
      </c>
      <c r="G26" s="3" t="s">
        <v>17</v>
      </c>
      <c r="H26" s="3" t="s">
        <v>227</v>
      </c>
      <c r="I26" s="3" t="s">
        <v>228</v>
      </c>
      <c r="J26" s="3" t="s">
        <v>43</v>
      </c>
      <c r="K26" s="3">
        <v>43917</v>
      </c>
      <c r="L26" s="3" t="s">
        <v>44</v>
      </c>
      <c r="M26" s="3" t="s">
        <v>44</v>
      </c>
    </row>
    <row r="27" spans="1:13" ht="93" customHeight="1" x14ac:dyDescent="0.25">
      <c r="A27" s="3" t="str">
        <f>HYPERLINK("https://www.agam.com/temporary_structures/  ","Agam ")</f>
        <v xml:space="preserve">Agam </v>
      </c>
      <c r="B27" s="3" t="s">
        <v>230</v>
      </c>
      <c r="C27" s="3" t="s">
        <v>231</v>
      </c>
      <c r="E27" s="3" t="s">
        <v>232</v>
      </c>
      <c r="F27" s="3" t="s">
        <v>233</v>
      </c>
      <c r="G27" s="3" t="s">
        <v>14</v>
      </c>
      <c r="H27" s="3" t="s">
        <v>234</v>
      </c>
    </row>
    <row r="28" spans="1:13" ht="93" customHeight="1" x14ac:dyDescent="0.25">
      <c r="A28" s="3" t="s">
        <v>236</v>
      </c>
      <c r="B28" s="3" t="s">
        <v>235</v>
      </c>
      <c r="C28" s="3" t="s">
        <v>237</v>
      </c>
      <c r="D28" s="3" t="s">
        <v>238</v>
      </c>
      <c r="E28" s="3" t="s">
        <v>239</v>
      </c>
      <c r="F28" s="3">
        <v>6106397886</v>
      </c>
      <c r="G28" s="3" t="s">
        <v>240</v>
      </c>
      <c r="I28" s="3" t="s">
        <v>241</v>
      </c>
      <c r="J28" s="3" t="s">
        <v>43</v>
      </c>
      <c r="K28" s="3">
        <v>43946</v>
      </c>
      <c r="M28" s="3" t="s">
        <v>44</v>
      </c>
    </row>
    <row r="29" spans="1:13" ht="93" customHeight="1" x14ac:dyDescent="0.25">
      <c r="A29" s="3" t="s">
        <v>243</v>
      </c>
      <c r="B29" s="3" t="s">
        <v>242</v>
      </c>
      <c r="C29" s="3" t="s">
        <v>244</v>
      </c>
      <c r="D29" s="3" t="s">
        <v>245</v>
      </c>
      <c r="E29" s="3" t="s">
        <v>246</v>
      </c>
      <c r="F29" s="3">
        <v>6038900044</v>
      </c>
      <c r="G29" s="3" t="s">
        <v>19</v>
      </c>
      <c r="I29" s="3" t="s">
        <v>121</v>
      </c>
      <c r="J29" s="3" t="s">
        <v>43</v>
      </c>
      <c r="K29" s="3">
        <v>43922</v>
      </c>
      <c r="L29" s="3" t="s">
        <v>44</v>
      </c>
      <c r="M29" s="3" t="s">
        <v>44</v>
      </c>
    </row>
    <row r="30" spans="1:13" ht="93" customHeight="1" x14ac:dyDescent="0.25">
      <c r="A30" s="3" t="s">
        <v>248</v>
      </c>
      <c r="B30" s="3" t="s">
        <v>247</v>
      </c>
      <c r="C30" s="3" t="s">
        <v>249</v>
      </c>
      <c r="D30" s="3" t="s">
        <v>250</v>
      </c>
      <c r="E30" s="3" t="s">
        <v>251</v>
      </c>
      <c r="F30" s="3">
        <v>2483767423</v>
      </c>
      <c r="G30" s="3" t="s">
        <v>14</v>
      </c>
      <c r="H30" s="3" t="s">
        <v>252</v>
      </c>
      <c r="I30" s="3" t="s">
        <v>253</v>
      </c>
      <c r="J30" s="3" t="s">
        <v>43</v>
      </c>
      <c r="K30" s="3">
        <v>43951</v>
      </c>
      <c r="L30" s="3" t="s">
        <v>44</v>
      </c>
      <c r="M30" s="3" t="s">
        <v>44</v>
      </c>
    </row>
    <row r="31" spans="1:13" ht="93" customHeight="1" x14ac:dyDescent="0.25">
      <c r="A31" s="3" t="s">
        <v>254</v>
      </c>
      <c r="B31" s="3" t="s">
        <v>247</v>
      </c>
      <c r="C31" s="3" t="s">
        <v>249</v>
      </c>
      <c r="D31" s="3" t="s">
        <v>250</v>
      </c>
      <c r="E31" s="3" t="s">
        <v>251</v>
      </c>
      <c r="F31" s="3">
        <v>2483767423</v>
      </c>
      <c r="G31" s="3" t="s">
        <v>14</v>
      </c>
      <c r="H31" s="3" t="s">
        <v>255</v>
      </c>
      <c r="I31" s="3" t="s">
        <v>256</v>
      </c>
      <c r="J31" s="3" t="s">
        <v>43</v>
      </c>
      <c r="K31" s="3">
        <v>43951</v>
      </c>
      <c r="L31" s="3" t="s">
        <v>44</v>
      </c>
      <c r="M31" s="3" t="s">
        <v>44</v>
      </c>
    </row>
    <row r="32" spans="1:13" ht="74.25" customHeight="1" x14ac:dyDescent="0.25">
      <c r="A32" s="3" t="s">
        <v>254</v>
      </c>
      <c r="B32" s="3" t="s">
        <v>247</v>
      </c>
      <c r="C32" s="3" t="s">
        <v>249</v>
      </c>
      <c r="D32" s="3" t="s">
        <v>261</v>
      </c>
      <c r="E32" s="3" t="s">
        <v>251</v>
      </c>
      <c r="F32" s="3">
        <v>2483767423</v>
      </c>
      <c r="G32" s="3" t="s">
        <v>15</v>
      </c>
      <c r="H32" s="3" t="s">
        <v>262</v>
      </c>
      <c r="I32" s="3" t="s">
        <v>263</v>
      </c>
      <c r="J32" s="3" t="s">
        <v>43</v>
      </c>
      <c r="K32" s="3">
        <v>43951</v>
      </c>
      <c r="L32" s="3" t="s">
        <v>44</v>
      </c>
      <c r="M32" s="3" t="s">
        <v>44</v>
      </c>
    </row>
    <row r="33" spans="1:13" ht="93" customHeight="1" x14ac:dyDescent="0.25">
      <c r="A33" s="3" t="s">
        <v>276</v>
      </c>
      <c r="B33" s="3" t="s">
        <v>269</v>
      </c>
      <c r="C33" s="3" t="s">
        <v>278</v>
      </c>
      <c r="D33" s="3" t="s">
        <v>279</v>
      </c>
      <c r="E33" s="3" t="s">
        <v>280</v>
      </c>
      <c r="F33" s="3" t="s">
        <v>281</v>
      </c>
      <c r="G33" s="3" t="s">
        <v>14</v>
      </c>
      <c r="H33" s="3" t="s">
        <v>282</v>
      </c>
      <c r="I33" s="3" t="s">
        <v>283</v>
      </c>
      <c r="J33" s="3" t="s">
        <v>43</v>
      </c>
      <c r="K33" s="3">
        <v>43938</v>
      </c>
      <c r="M33" s="3" t="s">
        <v>44</v>
      </c>
    </row>
    <row r="34" spans="1:13" ht="93" customHeight="1" x14ac:dyDescent="0.25">
      <c r="A34" s="3" t="s">
        <v>290</v>
      </c>
      <c r="B34" s="3" t="s">
        <v>289</v>
      </c>
      <c r="C34" s="3" t="s">
        <v>291</v>
      </c>
      <c r="D34" s="3" t="s">
        <v>292</v>
      </c>
      <c r="E34" s="3" t="s">
        <v>293</v>
      </c>
      <c r="F34" s="3">
        <v>7322397956</v>
      </c>
      <c r="G34" s="3" t="s">
        <v>14</v>
      </c>
      <c r="H34" s="3" t="s">
        <v>294</v>
      </c>
      <c r="I34" s="3" t="s">
        <v>295</v>
      </c>
      <c r="J34" s="3" t="s">
        <v>43</v>
      </c>
      <c r="K34" s="3">
        <v>43938</v>
      </c>
      <c r="M34" s="3" t="s">
        <v>44</v>
      </c>
    </row>
    <row r="35" spans="1:13" ht="93" customHeight="1" x14ac:dyDescent="0.25">
      <c r="A35" s="3" t="s">
        <v>299</v>
      </c>
      <c r="C35" s="3" t="s">
        <v>300</v>
      </c>
      <c r="E35" s="3" t="s">
        <v>301</v>
      </c>
      <c r="F35" s="3" t="s">
        <v>302</v>
      </c>
      <c r="G35" s="3" t="s">
        <v>21</v>
      </c>
      <c r="H35" s="3" t="s">
        <v>303</v>
      </c>
    </row>
    <row r="36" spans="1:13" ht="93" customHeight="1" x14ac:dyDescent="0.25">
      <c r="A36" s="3" t="s">
        <v>306</v>
      </c>
      <c r="B36" s="3" t="s">
        <v>304</v>
      </c>
      <c r="C36" s="3" t="s">
        <v>307</v>
      </c>
      <c r="D36" s="3" t="s">
        <v>308</v>
      </c>
      <c r="E36" s="3" t="s">
        <v>309</v>
      </c>
      <c r="F36" s="3" t="s">
        <v>310</v>
      </c>
      <c r="G36" s="3" t="s">
        <v>17</v>
      </c>
      <c r="H36" s="3" t="s">
        <v>313</v>
      </c>
      <c r="I36" s="3" t="s">
        <v>314</v>
      </c>
      <c r="J36" s="3" t="s">
        <v>315</v>
      </c>
      <c r="K36" s="3">
        <v>43922</v>
      </c>
      <c r="L36" s="3" t="s">
        <v>44</v>
      </c>
      <c r="M36" s="3" t="s">
        <v>44</v>
      </c>
    </row>
    <row r="37" spans="1:13" ht="93" customHeight="1" x14ac:dyDescent="0.25">
      <c r="A37" s="3" t="s">
        <v>318</v>
      </c>
      <c r="B37" s="3" t="s">
        <v>317</v>
      </c>
      <c r="C37" s="3" t="s">
        <v>319</v>
      </c>
      <c r="D37" s="3" t="s">
        <v>320</v>
      </c>
      <c r="E37" s="3" t="s">
        <v>321</v>
      </c>
      <c r="F37" s="3">
        <v>2693501337</v>
      </c>
      <c r="G37" s="3" t="s">
        <v>17</v>
      </c>
      <c r="H37" s="3" t="s">
        <v>322</v>
      </c>
      <c r="I37" s="3" t="s">
        <v>323</v>
      </c>
      <c r="J37" s="3" t="s">
        <v>43</v>
      </c>
      <c r="K37" s="3">
        <v>43928</v>
      </c>
      <c r="L37" s="3" t="s">
        <v>44</v>
      </c>
      <c r="M37" s="3" t="s">
        <v>44</v>
      </c>
    </row>
    <row r="38" spans="1:13" ht="103.5" customHeight="1" x14ac:dyDescent="0.25">
      <c r="A38" s="3" t="s">
        <v>328</v>
      </c>
      <c r="B38" s="3" t="str">
        <f>HYPERLINK("https://drive.google.com/drive/folders/18W7Lt5Pc0jIGc6EUJHfsSVmn1L5LFObq?usp=sharing","Maryland Google Drive Folder")</f>
        <v>Maryland Google Drive Folder</v>
      </c>
      <c r="C38" s="3" t="s">
        <v>329</v>
      </c>
      <c r="E38" s="3" t="s">
        <v>331</v>
      </c>
      <c r="G38" s="3" t="s">
        <v>16</v>
      </c>
      <c r="H38" s="3" t="s">
        <v>332</v>
      </c>
    </row>
    <row r="39" spans="1:13" ht="93" customHeight="1" x14ac:dyDescent="0.25">
      <c r="A39" s="3" t="s">
        <v>336</v>
      </c>
      <c r="B39" s="3" t="s">
        <v>333</v>
      </c>
      <c r="C39" s="3" t="s">
        <v>337</v>
      </c>
      <c r="D39" s="3" t="s">
        <v>143</v>
      </c>
      <c r="E39" s="3" t="s">
        <v>338</v>
      </c>
      <c r="F39" s="3">
        <v>4106916969</v>
      </c>
      <c r="G39" s="3" t="s">
        <v>23</v>
      </c>
      <c r="H39" s="3" t="s">
        <v>339</v>
      </c>
      <c r="I39" s="3" t="s">
        <v>340</v>
      </c>
      <c r="J39" s="3" t="s">
        <v>341</v>
      </c>
      <c r="K39" s="3">
        <v>43926</v>
      </c>
      <c r="M39" s="3" t="s">
        <v>44</v>
      </c>
    </row>
    <row r="40" spans="1:13" ht="93" customHeight="1" x14ac:dyDescent="0.25">
      <c r="A40" s="3" t="s">
        <v>352</v>
      </c>
      <c r="B40" s="3" t="s">
        <v>347</v>
      </c>
      <c r="C40" s="3" t="s">
        <v>353</v>
      </c>
      <c r="D40" s="3" t="s">
        <v>354</v>
      </c>
      <c r="E40" s="3" t="s">
        <v>355</v>
      </c>
      <c r="F40" s="3">
        <v>4147936160</v>
      </c>
      <c r="G40" s="3" t="s">
        <v>21</v>
      </c>
      <c r="H40" s="3" t="s">
        <v>356</v>
      </c>
      <c r="I40" s="3" t="s">
        <v>25</v>
      </c>
      <c r="J40" s="3" t="s">
        <v>43</v>
      </c>
      <c r="K40" s="3">
        <v>43955</v>
      </c>
      <c r="M40" s="3" t="s">
        <v>44</v>
      </c>
    </row>
    <row r="41" spans="1:13" ht="93" customHeight="1" x14ac:dyDescent="0.25">
      <c r="A41" s="3" t="s">
        <v>352</v>
      </c>
      <c r="B41" s="3" t="s">
        <v>347</v>
      </c>
      <c r="C41" s="3" t="s">
        <v>353</v>
      </c>
      <c r="D41" s="3" t="s">
        <v>354</v>
      </c>
      <c r="E41" s="3" t="s">
        <v>355</v>
      </c>
      <c r="F41" s="3">
        <v>4147936160</v>
      </c>
      <c r="G41" s="3" t="s">
        <v>21</v>
      </c>
      <c r="H41" s="3" t="s">
        <v>356</v>
      </c>
      <c r="I41" s="3" t="s">
        <v>25</v>
      </c>
      <c r="J41" s="3" t="s">
        <v>43</v>
      </c>
      <c r="K41" s="3">
        <v>43955</v>
      </c>
      <c r="M41" s="3" t="s">
        <v>44</v>
      </c>
    </row>
    <row r="42" spans="1:13" ht="93" customHeight="1" x14ac:dyDescent="0.25">
      <c r="A42" s="3" t="s">
        <v>371</v>
      </c>
      <c r="B42" s="3" t="s">
        <v>369</v>
      </c>
      <c r="C42" s="3" t="s">
        <v>372</v>
      </c>
      <c r="D42" s="3" t="s">
        <v>373</v>
      </c>
      <c r="E42" s="3" t="s">
        <v>374</v>
      </c>
      <c r="F42" s="3">
        <v>9498008401</v>
      </c>
      <c r="G42" s="3" t="s">
        <v>22</v>
      </c>
      <c r="H42" s="3" t="s">
        <v>375</v>
      </c>
      <c r="I42" s="3" t="s">
        <v>376</v>
      </c>
      <c r="J42" s="3" t="s">
        <v>43</v>
      </c>
      <c r="K42" s="3">
        <v>43916</v>
      </c>
      <c r="L42" s="3" t="s">
        <v>44</v>
      </c>
      <c r="M42" s="3" t="s">
        <v>44</v>
      </c>
    </row>
    <row r="43" spans="1:13" ht="93" customHeight="1" x14ac:dyDescent="0.25">
      <c r="A43" s="3" t="s">
        <v>383</v>
      </c>
      <c r="B43" s="3" t="s">
        <v>381</v>
      </c>
      <c r="C43" s="3" t="s">
        <v>384</v>
      </c>
      <c r="D43" s="3" t="s">
        <v>385</v>
      </c>
      <c r="E43" s="3" t="s">
        <v>386</v>
      </c>
      <c r="F43" s="3" t="s">
        <v>387</v>
      </c>
      <c r="G43" s="3" t="s">
        <v>22</v>
      </c>
      <c r="I43" s="3" t="s">
        <v>388</v>
      </c>
      <c r="J43" s="3" t="s">
        <v>43</v>
      </c>
      <c r="K43" s="3">
        <v>43921</v>
      </c>
      <c r="L43" s="3" t="s">
        <v>44</v>
      </c>
      <c r="M43" s="3" t="s">
        <v>44</v>
      </c>
    </row>
    <row r="44" spans="1:13" ht="93" customHeight="1" x14ac:dyDescent="0.25">
      <c r="A44" s="3" t="s">
        <v>396</v>
      </c>
      <c r="B44" s="3" t="s">
        <v>395</v>
      </c>
      <c r="C44" s="3" t="s">
        <v>398</v>
      </c>
      <c r="D44" s="3" t="s">
        <v>165</v>
      </c>
      <c r="E44" s="3" t="s">
        <v>399</v>
      </c>
      <c r="F44" s="3" t="s">
        <v>400</v>
      </c>
      <c r="G44" s="3" t="s">
        <v>16</v>
      </c>
      <c r="I44" s="3" t="s">
        <v>401</v>
      </c>
      <c r="J44" s="3" t="s">
        <v>43</v>
      </c>
      <c r="K44" s="3">
        <v>43979</v>
      </c>
      <c r="M44" s="3" t="s">
        <v>44</v>
      </c>
    </row>
    <row r="45" spans="1:13" ht="93" customHeight="1" x14ac:dyDescent="0.25">
      <c r="A45" s="3" t="s">
        <v>407</v>
      </c>
      <c r="B45" s="3" t="s">
        <v>402</v>
      </c>
      <c r="C45" s="3" t="s">
        <v>408</v>
      </c>
      <c r="D45" s="3" t="s">
        <v>409</v>
      </c>
      <c r="E45" s="3" t="s">
        <v>410</v>
      </c>
      <c r="F45" s="3" t="s">
        <v>412</v>
      </c>
      <c r="G45" s="3" t="s">
        <v>17</v>
      </c>
      <c r="K45" s="3">
        <v>43921</v>
      </c>
      <c r="L45" s="3" t="s">
        <v>44</v>
      </c>
      <c r="M45" s="3" t="s">
        <v>44</v>
      </c>
    </row>
    <row r="46" spans="1:13" ht="93" customHeight="1" x14ac:dyDescent="0.25">
      <c r="A46" s="3" t="s">
        <v>415</v>
      </c>
      <c r="B46" s="3" t="s">
        <v>414</v>
      </c>
      <c r="C46" s="3" t="s">
        <v>416</v>
      </c>
      <c r="D46" s="3" t="s">
        <v>164</v>
      </c>
      <c r="E46" s="3" t="s">
        <v>417</v>
      </c>
      <c r="F46" s="3" t="s">
        <v>418</v>
      </c>
      <c r="G46" s="3" t="s">
        <v>21</v>
      </c>
      <c r="H46" s="3" t="s">
        <v>421</v>
      </c>
      <c r="I46" s="3" t="s">
        <v>423</v>
      </c>
      <c r="J46" s="3" t="s">
        <v>425</v>
      </c>
      <c r="K46" s="3">
        <v>43928</v>
      </c>
      <c r="M46" s="3" t="s">
        <v>44</v>
      </c>
    </row>
    <row r="47" spans="1:13" ht="93" customHeight="1" x14ac:dyDescent="0.25">
      <c r="A47" s="3" t="s">
        <v>432</v>
      </c>
      <c r="B47" s="3" t="s">
        <v>428</v>
      </c>
      <c r="C47" s="3" t="s">
        <v>433</v>
      </c>
      <c r="D47" s="3" t="s">
        <v>434</v>
      </c>
      <c r="E47" s="3" t="s">
        <v>435</v>
      </c>
      <c r="F47" s="3" t="s">
        <v>436</v>
      </c>
      <c r="G47" s="3" t="s">
        <v>437</v>
      </c>
      <c r="H47" s="3" t="s">
        <v>438</v>
      </c>
      <c r="I47" s="3" t="s">
        <v>439</v>
      </c>
      <c r="J47" s="3" t="s">
        <v>43</v>
      </c>
      <c r="K47" s="3">
        <v>43948</v>
      </c>
      <c r="M47" s="3" t="s">
        <v>44</v>
      </c>
    </row>
    <row r="48" spans="1:13" ht="93" customHeight="1" x14ac:dyDescent="0.25">
      <c r="A48" s="3" t="s">
        <v>441</v>
      </c>
      <c r="B48" s="3" t="s">
        <v>440</v>
      </c>
      <c r="C48" s="3" t="s">
        <v>442</v>
      </c>
      <c r="D48" s="3" t="s">
        <v>443</v>
      </c>
      <c r="E48" s="3" t="s">
        <v>445</v>
      </c>
      <c r="F48" s="3" t="s">
        <v>446</v>
      </c>
      <c r="G48" s="3" t="s">
        <v>14</v>
      </c>
      <c r="H48" s="3" t="s">
        <v>448</v>
      </c>
      <c r="I48" s="3" t="s">
        <v>449</v>
      </c>
      <c r="J48" s="3" t="s">
        <v>43</v>
      </c>
      <c r="K48" s="3">
        <v>43921</v>
      </c>
      <c r="L48" s="3" t="s">
        <v>44</v>
      </c>
      <c r="M48" s="3" t="s">
        <v>44</v>
      </c>
    </row>
    <row r="49" spans="1:13" ht="93" customHeight="1" x14ac:dyDescent="0.25">
      <c r="A49" s="3" t="s">
        <v>455</v>
      </c>
      <c r="B49" s="3" t="s">
        <v>450</v>
      </c>
      <c r="C49" s="3" t="s">
        <v>456</v>
      </c>
      <c r="D49" s="3" t="s">
        <v>140</v>
      </c>
      <c r="E49" s="3" t="s">
        <v>457</v>
      </c>
      <c r="F49" s="3">
        <v>7122525254</v>
      </c>
      <c r="G49" s="3" t="s">
        <v>21</v>
      </c>
      <c r="H49" s="3" t="s">
        <v>458</v>
      </c>
      <c r="I49" s="3" t="s">
        <v>459</v>
      </c>
      <c r="J49" s="3" t="s">
        <v>43</v>
      </c>
      <c r="K49" s="3">
        <v>43917</v>
      </c>
      <c r="L49" s="3" t="s">
        <v>44</v>
      </c>
      <c r="M49" s="3" t="s">
        <v>44</v>
      </c>
    </row>
    <row r="50" spans="1:13" ht="93" customHeight="1" x14ac:dyDescent="0.25">
      <c r="A50" s="3" t="str">
        <f>HYPERLINK("http://www.amethysttech.com/","Amethyst Tech")</f>
        <v>Amethyst Tech</v>
      </c>
      <c r="B50" s="3" t="s">
        <v>461</v>
      </c>
      <c r="C50" s="3" t="s">
        <v>462</v>
      </c>
      <c r="E50" s="3" t="s">
        <v>463</v>
      </c>
      <c r="F50" s="3" t="s">
        <v>464</v>
      </c>
      <c r="G50" s="3" t="s">
        <v>18</v>
      </c>
      <c r="H50" s="3" t="s">
        <v>465</v>
      </c>
      <c r="J50" s="3" t="s">
        <v>466</v>
      </c>
      <c r="K50" s="3" t="s">
        <v>27</v>
      </c>
    </row>
    <row r="51" spans="1:13" ht="93" customHeight="1" x14ac:dyDescent="0.25">
      <c r="A51" s="3" t="s">
        <v>468</v>
      </c>
      <c r="B51" s="3" t="s">
        <v>467</v>
      </c>
      <c r="C51" s="3" t="s">
        <v>469</v>
      </c>
      <c r="D51" s="3" t="s">
        <v>140</v>
      </c>
      <c r="E51" s="3" t="s">
        <v>470</v>
      </c>
      <c r="F51" s="3">
        <v>3017255555</v>
      </c>
      <c r="G51" s="3" t="s">
        <v>15</v>
      </c>
      <c r="H51" s="3" t="s">
        <v>471</v>
      </c>
      <c r="I51" s="3" t="s">
        <v>472</v>
      </c>
      <c r="J51" s="3" t="s">
        <v>268</v>
      </c>
      <c r="K51" s="3">
        <v>43938</v>
      </c>
      <c r="M51" s="3" t="s">
        <v>44</v>
      </c>
    </row>
    <row r="52" spans="1:13" ht="93" customHeight="1" x14ac:dyDescent="0.25">
      <c r="A52" s="3" t="s">
        <v>479</v>
      </c>
      <c r="B52" s="3" t="s">
        <v>473</v>
      </c>
      <c r="C52" s="3" t="s">
        <v>480</v>
      </c>
      <c r="D52" s="3" t="s">
        <v>482</v>
      </c>
      <c r="E52" s="3" t="s">
        <v>483</v>
      </c>
      <c r="F52" s="3">
        <v>2153581900</v>
      </c>
      <c r="G52" s="3" t="s">
        <v>19</v>
      </c>
      <c r="H52" s="3" t="s">
        <v>484</v>
      </c>
      <c r="J52" s="3" t="s">
        <v>43</v>
      </c>
      <c r="K52" s="3">
        <v>43929</v>
      </c>
      <c r="M52" s="3" t="s">
        <v>44</v>
      </c>
    </row>
    <row r="53" spans="1:13" ht="93" customHeight="1" x14ac:dyDescent="0.25">
      <c r="A53" s="3" t="s">
        <v>492</v>
      </c>
      <c r="B53" s="3" t="s">
        <v>490</v>
      </c>
      <c r="C53" s="3" t="s">
        <v>493</v>
      </c>
      <c r="D53" s="3" t="s">
        <v>86</v>
      </c>
      <c r="E53" s="3" t="s">
        <v>494</v>
      </c>
      <c r="F53" s="3">
        <v>2022565763</v>
      </c>
      <c r="G53" s="3" t="s">
        <v>16</v>
      </c>
      <c r="H53" s="3" t="s">
        <v>495</v>
      </c>
      <c r="I53" s="3" t="s">
        <v>496</v>
      </c>
      <c r="J53" s="3" t="s">
        <v>43</v>
      </c>
      <c r="K53" s="3">
        <v>43958</v>
      </c>
      <c r="M53" s="3" t="s">
        <v>44</v>
      </c>
    </row>
    <row r="54" spans="1:13" ht="93" customHeight="1" x14ac:dyDescent="0.25">
      <c r="A54" s="3" t="s">
        <v>499</v>
      </c>
      <c r="B54" s="3" t="s">
        <v>497</v>
      </c>
      <c r="C54" s="3" t="s">
        <v>501</v>
      </c>
      <c r="D54" s="3" t="s">
        <v>502</v>
      </c>
      <c r="E54" s="3" t="s">
        <v>503</v>
      </c>
      <c r="F54" s="3" t="s">
        <v>504</v>
      </c>
      <c r="G54" s="3" t="s">
        <v>24</v>
      </c>
      <c r="H54" s="3" t="s">
        <v>505</v>
      </c>
      <c r="I54" s="3" t="s">
        <v>506</v>
      </c>
      <c r="K54" s="3">
        <v>43931</v>
      </c>
      <c r="M54" s="3" t="s">
        <v>44</v>
      </c>
    </row>
    <row r="55" spans="1:13" ht="93" customHeight="1" x14ac:dyDescent="0.25">
      <c r="A55" s="3" t="s">
        <v>513</v>
      </c>
      <c r="B55" s="3" t="s">
        <v>508</v>
      </c>
      <c r="C55" s="3" t="s">
        <v>514</v>
      </c>
      <c r="D55" s="3" t="s">
        <v>140</v>
      </c>
      <c r="E55" s="3" t="s">
        <v>515</v>
      </c>
      <c r="F55" s="3">
        <v>4103605006</v>
      </c>
      <c r="G55" s="3" t="s">
        <v>14</v>
      </c>
      <c r="H55" s="3" t="s">
        <v>518</v>
      </c>
      <c r="I55" s="3" t="s">
        <v>519</v>
      </c>
      <c r="J55" s="3" t="s">
        <v>43</v>
      </c>
      <c r="K55" s="3">
        <v>43917</v>
      </c>
      <c r="L55" s="3" t="s">
        <v>44</v>
      </c>
      <c r="M55" s="3" t="s">
        <v>44</v>
      </c>
    </row>
    <row r="56" spans="1:13" ht="93" customHeight="1" x14ac:dyDescent="0.25">
      <c r="A56" s="3" t="s">
        <v>521</v>
      </c>
      <c r="B56" s="3" t="s">
        <v>520</v>
      </c>
      <c r="C56" s="3" t="s">
        <v>514</v>
      </c>
      <c r="D56" s="3" t="s">
        <v>140</v>
      </c>
      <c r="E56" s="3" t="s">
        <v>522</v>
      </c>
      <c r="F56" s="3" t="s">
        <v>523</v>
      </c>
      <c r="G56" s="3" t="s">
        <v>14</v>
      </c>
      <c r="H56" s="3" t="s">
        <v>524</v>
      </c>
      <c r="I56" s="3" t="s">
        <v>525</v>
      </c>
      <c r="J56" s="3" t="s">
        <v>526</v>
      </c>
      <c r="K56" s="3">
        <v>43917</v>
      </c>
      <c r="L56" s="3" t="s">
        <v>44</v>
      </c>
      <c r="M56" s="3" t="s">
        <v>44</v>
      </c>
    </row>
    <row r="57" spans="1:13" ht="93" customHeight="1" x14ac:dyDescent="0.25">
      <c r="A57" s="3" t="s">
        <v>531</v>
      </c>
      <c r="B57" s="3" t="s">
        <v>528</v>
      </c>
      <c r="C57" s="3" t="s">
        <v>534</v>
      </c>
      <c r="D57" s="3" t="s">
        <v>535</v>
      </c>
      <c r="E57" s="3" t="s">
        <v>537</v>
      </c>
      <c r="F57" s="3" t="s">
        <v>538</v>
      </c>
      <c r="G57" s="3" t="s">
        <v>21</v>
      </c>
      <c r="H57" s="3" t="s">
        <v>539</v>
      </c>
      <c r="J57" s="3" t="s">
        <v>43</v>
      </c>
      <c r="K57" s="3">
        <v>43922</v>
      </c>
      <c r="L57" s="3" t="s">
        <v>44</v>
      </c>
      <c r="M57" s="3" t="s">
        <v>44</v>
      </c>
    </row>
    <row r="58" spans="1:13" ht="93" customHeight="1" x14ac:dyDescent="0.25">
      <c r="A58" s="3" t="s">
        <v>547</v>
      </c>
      <c r="B58" s="3" t="s">
        <v>541</v>
      </c>
      <c r="C58" s="3" t="s">
        <v>548</v>
      </c>
      <c r="D58" s="3" t="s">
        <v>549</v>
      </c>
      <c r="E58" s="3" t="s">
        <v>550</v>
      </c>
      <c r="F58" s="3" t="s">
        <v>551</v>
      </c>
      <c r="G58" s="3" t="s">
        <v>14</v>
      </c>
      <c r="H58" s="3" t="s">
        <v>552</v>
      </c>
      <c r="I58" s="3" t="s">
        <v>553</v>
      </c>
      <c r="J58" s="3" t="s">
        <v>43</v>
      </c>
      <c r="K58" s="3">
        <v>43952</v>
      </c>
      <c r="M58" s="3" t="s">
        <v>44</v>
      </c>
    </row>
    <row r="59" spans="1:13" ht="93" customHeight="1" x14ac:dyDescent="0.25">
      <c r="A59" s="3" t="s">
        <v>562</v>
      </c>
      <c r="B59" s="3" t="s">
        <v>560</v>
      </c>
      <c r="C59" s="3" t="s">
        <v>563</v>
      </c>
      <c r="D59" s="3" t="s">
        <v>62</v>
      </c>
      <c r="E59" s="3" t="s">
        <v>564</v>
      </c>
      <c r="F59" s="3">
        <v>2404814690</v>
      </c>
      <c r="G59" s="3" t="s">
        <v>15</v>
      </c>
      <c r="H59" s="3" t="s">
        <v>566</v>
      </c>
      <c r="I59" s="3" t="s">
        <v>567</v>
      </c>
      <c r="J59" s="3" t="s">
        <v>43</v>
      </c>
      <c r="K59" s="3">
        <v>44006</v>
      </c>
      <c r="M59" s="3" t="s">
        <v>44</v>
      </c>
    </row>
    <row r="60" spans="1:13" ht="93" customHeight="1" x14ac:dyDescent="0.25">
      <c r="A60" s="3" t="s">
        <v>569</v>
      </c>
      <c r="B60" s="3" t="s">
        <v>568</v>
      </c>
      <c r="C60" s="3" t="s">
        <v>570</v>
      </c>
      <c r="D60" s="3" t="s">
        <v>140</v>
      </c>
      <c r="E60" s="3" t="s">
        <v>571</v>
      </c>
      <c r="F60" s="3">
        <v>4433861355</v>
      </c>
      <c r="G60" s="3" t="s">
        <v>15</v>
      </c>
      <c r="H60" s="3" t="s">
        <v>572</v>
      </c>
      <c r="I60" s="3" t="s">
        <v>573</v>
      </c>
      <c r="J60" s="3" t="s">
        <v>43</v>
      </c>
      <c r="K60" s="3">
        <v>43949</v>
      </c>
      <c r="M60" s="3" t="s">
        <v>44</v>
      </c>
    </row>
    <row r="61" spans="1:13" ht="93" customHeight="1" x14ac:dyDescent="0.25">
      <c r="A61" s="3" t="s">
        <v>576</v>
      </c>
      <c r="B61" s="3" t="s">
        <v>574</v>
      </c>
      <c r="C61" s="3" t="s">
        <v>577</v>
      </c>
      <c r="D61" s="3" t="s">
        <v>165</v>
      </c>
      <c r="E61" s="3" t="s">
        <v>578</v>
      </c>
      <c r="F61" s="3">
        <v>4438440783</v>
      </c>
      <c r="G61" s="3" t="s">
        <v>14</v>
      </c>
      <c r="I61" s="3" t="s">
        <v>579</v>
      </c>
      <c r="J61" s="3" t="s">
        <v>43</v>
      </c>
      <c r="K61" s="3">
        <v>43921</v>
      </c>
      <c r="L61" s="3" t="s">
        <v>44</v>
      </c>
    </row>
    <row r="62" spans="1:13" ht="93" customHeight="1" x14ac:dyDescent="0.25">
      <c r="A62" s="3" t="s">
        <v>581</v>
      </c>
      <c r="B62" s="3" t="s">
        <v>580</v>
      </c>
      <c r="C62" s="3" t="s">
        <v>582</v>
      </c>
      <c r="D62" s="3" t="s">
        <v>583</v>
      </c>
      <c r="E62" s="3" t="s">
        <v>584</v>
      </c>
      <c r="F62" s="3" t="s">
        <v>585</v>
      </c>
      <c r="G62" s="3" t="s">
        <v>16</v>
      </c>
      <c r="H62" s="3" t="s">
        <v>587</v>
      </c>
      <c r="I62" s="3" t="s">
        <v>588</v>
      </c>
      <c r="J62" s="3" t="s">
        <v>43</v>
      </c>
      <c r="K62" s="3">
        <v>43963</v>
      </c>
      <c r="M62" s="3" t="s">
        <v>44</v>
      </c>
    </row>
    <row r="63" spans="1:13" ht="58.5" customHeight="1" x14ac:dyDescent="0.25">
      <c r="A63" s="3" t="s">
        <v>594</v>
      </c>
      <c r="C63" s="3" t="s">
        <v>595</v>
      </c>
      <c r="G63" s="3" t="s">
        <v>18</v>
      </c>
      <c r="H63" s="3" t="s">
        <v>596</v>
      </c>
      <c r="I63" s="3" t="str">
        <f>HYPERLINK("https://drive.google.com/drive/folders/18n0a3xz7QybrdMlUzPbYFP54ZYvv5WUZ?usp=sharing","Maryland Google Drive Folder with Brochure")</f>
        <v>Maryland Google Drive Folder with Brochure</v>
      </c>
    </row>
    <row r="64" spans="1:13" ht="93" customHeight="1" x14ac:dyDescent="0.25">
      <c r="A64" s="3" t="s">
        <v>599</v>
      </c>
      <c r="B64" s="3" t="s">
        <v>598</v>
      </c>
      <c r="C64" s="3" t="s">
        <v>600</v>
      </c>
      <c r="D64" s="3" t="s">
        <v>601</v>
      </c>
      <c r="E64" s="3" t="s">
        <v>602</v>
      </c>
      <c r="F64" s="3" t="s">
        <v>603</v>
      </c>
      <c r="G64" s="3" t="s">
        <v>20</v>
      </c>
      <c r="H64" s="3" t="s">
        <v>604</v>
      </c>
      <c r="I64" s="3" t="s">
        <v>605</v>
      </c>
      <c r="J64" s="3" t="s">
        <v>43</v>
      </c>
      <c r="K64" s="3">
        <v>43920</v>
      </c>
      <c r="L64" s="3" t="s">
        <v>44</v>
      </c>
      <c r="M64" s="3" t="s">
        <v>44</v>
      </c>
    </row>
    <row r="65" spans="1:13" ht="93" customHeight="1" x14ac:dyDescent="0.25">
      <c r="A65" s="3" t="s">
        <v>607</v>
      </c>
      <c r="B65" s="3" t="s">
        <v>606</v>
      </c>
      <c r="C65" s="3" t="s">
        <v>608</v>
      </c>
      <c r="D65" s="3" t="s">
        <v>62</v>
      </c>
      <c r="E65" s="3" t="s">
        <v>609</v>
      </c>
      <c r="F65" s="3" t="s">
        <v>610</v>
      </c>
      <c r="G65" s="3" t="s">
        <v>21</v>
      </c>
      <c r="H65" s="3" t="s">
        <v>611</v>
      </c>
      <c r="I65" s="3" t="s">
        <v>612</v>
      </c>
      <c r="J65" s="3" t="s">
        <v>43</v>
      </c>
      <c r="K65" s="3">
        <v>43925</v>
      </c>
      <c r="L65" s="3" t="s">
        <v>44</v>
      </c>
      <c r="M65" s="3" t="s">
        <v>44</v>
      </c>
    </row>
    <row r="66" spans="1:13" ht="93" customHeight="1" x14ac:dyDescent="0.25">
      <c r="A66" s="3" t="s">
        <v>614</v>
      </c>
      <c r="B66" s="3" t="s">
        <v>614</v>
      </c>
      <c r="C66" s="3" t="s">
        <v>615</v>
      </c>
      <c r="D66" s="3" t="s">
        <v>616</v>
      </c>
      <c r="E66" s="3" t="s">
        <v>618</v>
      </c>
      <c r="F66" s="3">
        <v>3013431970</v>
      </c>
      <c r="G66" s="3" t="s">
        <v>19</v>
      </c>
      <c r="H66" s="3" t="s">
        <v>623</v>
      </c>
      <c r="I66" s="3" t="s">
        <v>25</v>
      </c>
      <c r="J66" s="3" t="s">
        <v>43</v>
      </c>
      <c r="K66" s="3">
        <v>43924</v>
      </c>
      <c r="L66" s="3" t="s">
        <v>44</v>
      </c>
      <c r="M66" s="3" t="s">
        <v>44</v>
      </c>
    </row>
    <row r="67" spans="1:13" ht="93" customHeight="1" x14ac:dyDescent="0.25">
      <c r="A67" s="3" t="s">
        <v>627</v>
      </c>
      <c r="B67" s="3" t="s">
        <v>626</v>
      </c>
      <c r="C67" s="3" t="s">
        <v>628</v>
      </c>
      <c r="D67" s="3" t="s">
        <v>630</v>
      </c>
      <c r="E67" s="3" t="s">
        <v>631</v>
      </c>
      <c r="F67" s="3">
        <v>4106761545</v>
      </c>
      <c r="G67" s="3" t="s">
        <v>19</v>
      </c>
      <c r="J67" s="3" t="s">
        <v>632</v>
      </c>
      <c r="K67" s="3">
        <v>43915</v>
      </c>
      <c r="L67" s="3" t="s">
        <v>44</v>
      </c>
      <c r="M67" s="3" t="s">
        <v>44</v>
      </c>
    </row>
    <row r="68" spans="1:13" ht="93" customHeight="1" x14ac:dyDescent="0.25">
      <c r="A68" s="3" t="s">
        <v>645</v>
      </c>
      <c r="B68" s="3" t="s">
        <v>644</v>
      </c>
      <c r="C68" s="3" t="s">
        <v>646</v>
      </c>
      <c r="D68" s="3" t="s">
        <v>647</v>
      </c>
      <c r="E68" s="3" t="s">
        <v>648</v>
      </c>
      <c r="F68" s="3" t="s">
        <v>649</v>
      </c>
      <c r="G68" s="3" t="s">
        <v>24</v>
      </c>
      <c r="H68" s="3" t="s">
        <v>650</v>
      </c>
      <c r="I68" s="3" t="s">
        <v>651</v>
      </c>
      <c r="J68" s="3" t="s">
        <v>43</v>
      </c>
      <c r="K68" s="3">
        <v>43934</v>
      </c>
      <c r="M68" s="3" t="s">
        <v>44</v>
      </c>
    </row>
    <row r="69" spans="1:13" ht="93" customHeight="1" x14ac:dyDescent="0.25">
      <c r="A69" s="3" t="s">
        <v>659</v>
      </c>
      <c r="B69" s="3" t="s">
        <v>653</v>
      </c>
      <c r="C69" s="3" t="s">
        <v>660</v>
      </c>
      <c r="D69" s="3" t="s">
        <v>661</v>
      </c>
      <c r="E69" s="3" t="s">
        <v>662</v>
      </c>
      <c r="F69" s="3">
        <v>7725294141</v>
      </c>
      <c r="G69" s="3" t="s">
        <v>23</v>
      </c>
      <c r="H69" s="3" t="s">
        <v>663</v>
      </c>
      <c r="I69" s="3" t="s">
        <v>664</v>
      </c>
      <c r="J69" s="3" t="s">
        <v>43</v>
      </c>
      <c r="K69" s="3">
        <v>43943</v>
      </c>
      <c r="M69" s="3" t="s">
        <v>44</v>
      </c>
    </row>
    <row r="70" spans="1:13" ht="93" customHeight="1" x14ac:dyDescent="0.25">
      <c r="A70" s="3" t="s">
        <v>667</v>
      </c>
      <c r="B70" s="3" t="s">
        <v>665</v>
      </c>
      <c r="C70" s="3" t="s">
        <v>668</v>
      </c>
      <c r="D70" s="3" t="s">
        <v>165</v>
      </c>
      <c r="E70" s="3" t="s">
        <v>669</v>
      </c>
      <c r="F70" s="3">
        <v>2403980894</v>
      </c>
      <c r="G70" s="3" t="s">
        <v>21</v>
      </c>
      <c r="H70" s="3" t="s">
        <v>670</v>
      </c>
      <c r="I70" s="3" t="s">
        <v>671</v>
      </c>
      <c r="J70" s="3" t="s">
        <v>43</v>
      </c>
      <c r="K70" s="3">
        <v>43916</v>
      </c>
      <c r="L70" s="3" t="s">
        <v>44</v>
      </c>
      <c r="M70" s="3" t="s">
        <v>44</v>
      </c>
    </row>
    <row r="71" spans="1:13" ht="93" customHeight="1" x14ac:dyDescent="0.25">
      <c r="A71" s="3" t="s">
        <v>679</v>
      </c>
      <c r="B71" s="3" t="s">
        <v>676</v>
      </c>
      <c r="C71" s="3" t="s">
        <v>683</v>
      </c>
      <c r="D71" s="3" t="s">
        <v>684</v>
      </c>
      <c r="E71" s="3" t="s">
        <v>686</v>
      </c>
      <c r="F71" s="3" t="s">
        <v>688</v>
      </c>
      <c r="G71" s="3" t="s">
        <v>15</v>
      </c>
      <c r="H71" s="3" t="s">
        <v>689</v>
      </c>
      <c r="I71" s="3" t="s">
        <v>690</v>
      </c>
      <c r="J71" s="3" t="s">
        <v>43</v>
      </c>
      <c r="K71" s="3">
        <v>43938</v>
      </c>
      <c r="M71" s="3" t="s">
        <v>44</v>
      </c>
    </row>
    <row r="72" spans="1:13" ht="93" customHeight="1" x14ac:dyDescent="0.25">
      <c r="A72" s="3" t="s">
        <v>698</v>
      </c>
      <c r="C72" s="3" t="s">
        <v>699</v>
      </c>
      <c r="D72" s="3" t="s">
        <v>700</v>
      </c>
      <c r="E72" s="3" t="s">
        <v>701</v>
      </c>
      <c r="F72" s="3" t="s">
        <v>702</v>
      </c>
      <c r="G72" s="3" t="s">
        <v>14</v>
      </c>
      <c r="H72" s="3" t="s">
        <v>703</v>
      </c>
      <c r="I72" s="3" t="s">
        <v>704</v>
      </c>
    </row>
    <row r="73" spans="1:13" ht="93" customHeight="1" x14ac:dyDescent="0.25">
      <c r="A73" s="3" t="s">
        <v>707</v>
      </c>
      <c r="B73" s="3" t="s">
        <v>705</v>
      </c>
      <c r="C73" s="3" t="s">
        <v>708</v>
      </c>
      <c r="E73" s="3" t="s">
        <v>709</v>
      </c>
      <c r="F73" s="3" t="s">
        <v>713</v>
      </c>
      <c r="G73" s="3" t="s">
        <v>16</v>
      </c>
      <c r="H73" s="3" t="s">
        <v>715</v>
      </c>
    </row>
    <row r="74" spans="1:13" ht="93" customHeight="1" x14ac:dyDescent="0.25">
      <c r="A74" s="3" t="s">
        <v>717</v>
      </c>
      <c r="C74" s="3" t="s">
        <v>718</v>
      </c>
      <c r="G74" s="3" t="s">
        <v>18</v>
      </c>
      <c r="H74" s="3" t="s">
        <v>719</v>
      </c>
    </row>
    <row r="75" spans="1:13" ht="93" customHeight="1" x14ac:dyDescent="0.25">
      <c r="A75" s="3" t="s">
        <v>723</v>
      </c>
      <c r="B75" s="3" t="s">
        <v>722</v>
      </c>
      <c r="C75" s="3" t="s">
        <v>724</v>
      </c>
      <c r="D75" s="3" t="s">
        <v>725</v>
      </c>
      <c r="E75" s="3" t="s">
        <v>726</v>
      </c>
      <c r="F75" s="3" t="s">
        <v>727</v>
      </c>
      <c r="G75" s="3" t="s">
        <v>21</v>
      </c>
      <c r="H75" s="3" t="s">
        <v>728</v>
      </c>
      <c r="I75" s="3" t="s">
        <v>729</v>
      </c>
      <c r="J75" s="3" t="s">
        <v>43</v>
      </c>
      <c r="K75" s="3">
        <v>43962</v>
      </c>
      <c r="M75" s="3" t="s">
        <v>44</v>
      </c>
    </row>
    <row r="76" spans="1:13" ht="93" customHeight="1" x14ac:dyDescent="0.25">
      <c r="A76" s="3" t="s">
        <v>730</v>
      </c>
      <c r="C76" s="3" t="s">
        <v>731</v>
      </c>
      <c r="E76" s="3" t="s">
        <v>732</v>
      </c>
      <c r="F76" s="3" t="s">
        <v>733</v>
      </c>
      <c r="G76" s="3" t="s">
        <v>18</v>
      </c>
      <c r="H76" s="3" t="s">
        <v>734</v>
      </c>
    </row>
    <row r="77" spans="1:13" ht="93" customHeight="1" x14ac:dyDescent="0.25">
      <c r="A77" s="3" t="s">
        <v>735</v>
      </c>
      <c r="C77" s="3" t="s">
        <v>736</v>
      </c>
      <c r="D77" s="3" t="s">
        <v>140</v>
      </c>
      <c r="E77" s="3" t="s">
        <v>738</v>
      </c>
      <c r="F77" s="3" t="s">
        <v>739</v>
      </c>
      <c r="G77" s="3" t="s">
        <v>14</v>
      </c>
      <c r="H77" s="3" t="s">
        <v>740</v>
      </c>
      <c r="I77" s="3" t="s">
        <v>741</v>
      </c>
      <c r="J77" s="3" t="s">
        <v>121</v>
      </c>
    </row>
    <row r="78" spans="1:13" ht="93" customHeight="1" x14ac:dyDescent="0.25">
      <c r="A78" s="3" t="str">
        <f>HYPERLINK("https://bbmfginc.com/","B&amp;B Manufacturing")</f>
        <v>B&amp;B Manufacturing</v>
      </c>
      <c r="C78" s="3" t="s">
        <v>745</v>
      </c>
      <c r="E78" s="3" t="s">
        <v>746</v>
      </c>
      <c r="F78" s="3" t="s">
        <v>747</v>
      </c>
      <c r="G78" s="3" t="s">
        <v>21</v>
      </c>
      <c r="H78" s="3" t="s">
        <v>748</v>
      </c>
      <c r="K78" s="3" t="s">
        <v>749</v>
      </c>
    </row>
    <row r="79" spans="1:13" ht="93" customHeight="1" x14ac:dyDescent="0.25">
      <c r="A79" s="3" t="s">
        <v>755</v>
      </c>
      <c r="B79" s="3" t="s">
        <v>751</v>
      </c>
      <c r="C79" s="3" t="s">
        <v>758</v>
      </c>
      <c r="D79" s="3" t="s">
        <v>140</v>
      </c>
      <c r="E79" s="3" t="s">
        <v>759</v>
      </c>
      <c r="F79" s="3">
        <v>3013323794</v>
      </c>
      <c r="G79" s="3" t="s">
        <v>14</v>
      </c>
      <c r="H79" s="3" t="s">
        <v>760</v>
      </c>
      <c r="I79" s="3" t="s">
        <v>761</v>
      </c>
      <c r="J79" s="3" t="s">
        <v>43</v>
      </c>
      <c r="K79" s="3">
        <v>43917</v>
      </c>
      <c r="L79" s="3" t="s">
        <v>44</v>
      </c>
      <c r="M79" s="3" t="s">
        <v>44</v>
      </c>
    </row>
    <row r="80" spans="1:13" ht="93" customHeight="1" x14ac:dyDescent="0.25">
      <c r="A80" s="3" t="s">
        <v>764</v>
      </c>
      <c r="B80" s="3" t="s">
        <v>763</v>
      </c>
      <c r="C80" s="3" t="s">
        <v>767</v>
      </c>
      <c r="D80" s="3" t="s">
        <v>768</v>
      </c>
      <c r="E80" s="3" t="s">
        <v>770</v>
      </c>
      <c r="F80" s="3">
        <v>3016055540</v>
      </c>
      <c r="G80" s="3" t="s">
        <v>14</v>
      </c>
      <c r="H80" s="3" t="s">
        <v>774</v>
      </c>
      <c r="I80" s="3" t="s">
        <v>775</v>
      </c>
      <c r="J80" s="3" t="s">
        <v>195</v>
      </c>
      <c r="K80" s="3">
        <v>43922</v>
      </c>
      <c r="L80" s="3" t="s">
        <v>44</v>
      </c>
      <c r="M80" s="3" t="s">
        <v>44</v>
      </c>
    </row>
    <row r="81" spans="1:13" ht="93" customHeight="1" x14ac:dyDescent="0.25">
      <c r="A81" s="3" t="s">
        <v>777</v>
      </c>
      <c r="C81" s="3" t="s">
        <v>779</v>
      </c>
      <c r="E81" s="3" t="s">
        <v>784</v>
      </c>
      <c r="F81" s="3" t="s">
        <v>786</v>
      </c>
      <c r="G81" s="3" t="s">
        <v>15</v>
      </c>
      <c r="H81" s="3" t="s">
        <v>787</v>
      </c>
    </row>
    <row r="82" spans="1:13" ht="93" customHeight="1" x14ac:dyDescent="0.25">
      <c r="A82" s="3" t="s">
        <v>654</v>
      </c>
      <c r="B82" s="3" t="s">
        <v>652</v>
      </c>
      <c r="C82" s="3" t="s">
        <v>655</v>
      </c>
      <c r="D82" s="3" t="s">
        <v>656</v>
      </c>
      <c r="E82" s="3" t="s">
        <v>657</v>
      </c>
      <c r="F82" s="3">
        <v>4438017103</v>
      </c>
      <c r="G82" s="3" t="s">
        <v>15</v>
      </c>
      <c r="H82" s="3" t="s">
        <v>796</v>
      </c>
      <c r="I82" s="3" t="s">
        <v>658</v>
      </c>
      <c r="J82" s="3" t="s">
        <v>176</v>
      </c>
      <c r="K82" s="3">
        <v>43917</v>
      </c>
      <c r="L82" s="3" t="s">
        <v>44</v>
      </c>
      <c r="M82" s="3" t="s">
        <v>797</v>
      </c>
    </row>
    <row r="83" spans="1:13" ht="93" customHeight="1" x14ac:dyDescent="0.25">
      <c r="A83" s="3" t="s">
        <v>800</v>
      </c>
      <c r="B83" s="3" t="s">
        <v>799</v>
      </c>
      <c r="C83" s="3" t="s">
        <v>699</v>
      </c>
      <c r="D83" s="3" t="s">
        <v>801</v>
      </c>
      <c r="E83" s="3" t="s">
        <v>701</v>
      </c>
      <c r="F83" s="3">
        <v>2027797026</v>
      </c>
      <c r="G83" s="3" t="s">
        <v>14</v>
      </c>
      <c r="H83" s="3" t="s">
        <v>802</v>
      </c>
      <c r="J83" s="3" t="s">
        <v>803</v>
      </c>
      <c r="K83" s="3">
        <v>43941</v>
      </c>
      <c r="M83" s="3" t="s">
        <v>44</v>
      </c>
    </row>
    <row r="84" spans="1:13" ht="93" customHeight="1" x14ac:dyDescent="0.25">
      <c r="A84" s="3" t="s">
        <v>805</v>
      </c>
      <c r="B84" s="3" t="s">
        <v>804</v>
      </c>
      <c r="C84" s="3" t="s">
        <v>806</v>
      </c>
      <c r="D84" s="3" t="s">
        <v>807</v>
      </c>
      <c r="E84" s="3" t="s">
        <v>808</v>
      </c>
      <c r="F84" s="3">
        <v>4102092826</v>
      </c>
      <c r="G84" s="3" t="s">
        <v>14</v>
      </c>
      <c r="H84" s="3" t="s">
        <v>809</v>
      </c>
      <c r="I84" s="3" t="s">
        <v>388</v>
      </c>
      <c r="J84" s="3" t="s">
        <v>810</v>
      </c>
      <c r="K84" s="3">
        <v>43931</v>
      </c>
      <c r="M84" s="3" t="s">
        <v>44</v>
      </c>
    </row>
    <row r="85" spans="1:13" ht="93" customHeight="1" x14ac:dyDescent="0.25">
      <c r="A85" s="3" t="s">
        <v>765</v>
      </c>
      <c r="B85" s="3" t="s">
        <v>762</v>
      </c>
      <c r="C85" s="3" t="s">
        <v>766</v>
      </c>
      <c r="D85" s="3" t="s">
        <v>140</v>
      </c>
      <c r="E85" s="3" t="s">
        <v>769</v>
      </c>
      <c r="F85" s="3" t="s">
        <v>771</v>
      </c>
      <c r="G85" s="3" t="s">
        <v>14</v>
      </c>
      <c r="H85" s="3" t="s">
        <v>772</v>
      </c>
      <c r="I85" s="3" t="s">
        <v>812</v>
      </c>
      <c r="J85" s="3" t="s">
        <v>773</v>
      </c>
      <c r="K85" s="3">
        <v>43920</v>
      </c>
      <c r="L85" s="3" t="s">
        <v>44</v>
      </c>
      <c r="M85" s="3" t="s">
        <v>44</v>
      </c>
    </row>
    <row r="86" spans="1:13" ht="93" customHeight="1" x14ac:dyDescent="0.25">
      <c r="A86" s="3" t="s">
        <v>814</v>
      </c>
      <c r="B86" s="3" t="s">
        <v>813</v>
      </c>
      <c r="C86" s="3" t="s">
        <v>815</v>
      </c>
      <c r="D86" s="3" t="s">
        <v>816</v>
      </c>
      <c r="E86" s="3" t="s">
        <v>817</v>
      </c>
      <c r="F86" s="3">
        <v>4435643268</v>
      </c>
      <c r="G86" s="3" t="s">
        <v>17</v>
      </c>
      <c r="H86" s="3" t="s">
        <v>818</v>
      </c>
      <c r="I86" s="3" t="s">
        <v>819</v>
      </c>
      <c r="J86" s="3" t="s">
        <v>820</v>
      </c>
      <c r="K86" s="3">
        <v>43922</v>
      </c>
      <c r="L86" s="3" t="s">
        <v>44</v>
      </c>
      <c r="M86" s="3" t="s">
        <v>44</v>
      </c>
    </row>
    <row r="87" spans="1:13" ht="93" customHeight="1" x14ac:dyDescent="0.25">
      <c r="A87" s="3" t="s">
        <v>829</v>
      </c>
      <c r="B87" s="3" t="s">
        <v>828</v>
      </c>
      <c r="C87" s="3" t="s">
        <v>830</v>
      </c>
      <c r="D87" s="3" t="s">
        <v>831</v>
      </c>
      <c r="E87" s="3" t="s">
        <v>832</v>
      </c>
      <c r="F87" s="3" t="s">
        <v>833</v>
      </c>
      <c r="G87" s="3" t="s">
        <v>21</v>
      </c>
      <c r="H87" s="3" t="s">
        <v>834</v>
      </c>
      <c r="I87" s="3" t="s">
        <v>835</v>
      </c>
      <c r="J87" s="3" t="s">
        <v>43</v>
      </c>
      <c r="K87" s="3">
        <v>43937</v>
      </c>
      <c r="M87" s="3" t="s">
        <v>44</v>
      </c>
    </row>
    <row r="88" spans="1:13" ht="93" customHeight="1" x14ac:dyDescent="0.25">
      <c r="A88" s="3" t="str">
        <f>HYPERLINK("https://www.batteriesplus.com/","Batteries + Bulbs")</f>
        <v>Batteries + Bulbs</v>
      </c>
      <c r="C88" s="3" t="s">
        <v>837</v>
      </c>
      <c r="E88" s="3" t="s">
        <v>838</v>
      </c>
      <c r="F88" s="3" t="s">
        <v>839</v>
      </c>
      <c r="G88" s="3" t="s">
        <v>21</v>
      </c>
      <c r="H88" s="3" t="s">
        <v>840</v>
      </c>
      <c r="J88" s="3" t="s">
        <v>841</v>
      </c>
      <c r="K88" s="3" t="s">
        <v>842</v>
      </c>
    </row>
    <row r="89" spans="1:13" ht="93" customHeight="1" x14ac:dyDescent="0.25">
      <c r="A89" s="3" t="s">
        <v>844</v>
      </c>
      <c r="B89" s="3" t="s">
        <v>843</v>
      </c>
      <c r="C89" s="3" t="s">
        <v>845</v>
      </c>
      <c r="D89" s="3" t="s">
        <v>140</v>
      </c>
      <c r="E89" s="3" t="s">
        <v>846</v>
      </c>
      <c r="F89" s="3" t="s">
        <v>847</v>
      </c>
      <c r="G89" s="3" t="s">
        <v>18</v>
      </c>
      <c r="H89" s="3" t="s">
        <v>848</v>
      </c>
      <c r="I89" s="3" t="s">
        <v>849</v>
      </c>
      <c r="J89" s="3" t="s">
        <v>43</v>
      </c>
      <c r="K89" s="3">
        <v>43917</v>
      </c>
      <c r="L89" s="3" t="s">
        <v>44</v>
      </c>
      <c r="M89" s="3" t="s">
        <v>44</v>
      </c>
    </row>
    <row r="90" spans="1:13" ht="93" customHeight="1" x14ac:dyDescent="0.25">
      <c r="A90" s="3" t="s">
        <v>851</v>
      </c>
      <c r="B90" s="3" t="s">
        <v>850</v>
      </c>
      <c r="C90" s="3" t="s">
        <v>852</v>
      </c>
      <c r="D90" s="3" t="s">
        <v>853</v>
      </c>
      <c r="E90" s="3" t="s">
        <v>854</v>
      </c>
      <c r="F90" s="3" t="s">
        <v>855</v>
      </c>
      <c r="G90" s="3" t="s">
        <v>14</v>
      </c>
      <c r="H90" s="3" t="s">
        <v>856</v>
      </c>
      <c r="K90" s="3">
        <v>43937</v>
      </c>
      <c r="M90" s="3" t="s">
        <v>44</v>
      </c>
    </row>
    <row r="91" spans="1:13" ht="93" customHeight="1" x14ac:dyDescent="0.25">
      <c r="A91" s="3" t="s">
        <v>858</v>
      </c>
      <c r="B91" s="3" t="s">
        <v>857</v>
      </c>
      <c r="C91" s="3" t="s">
        <v>859</v>
      </c>
      <c r="D91" s="3" t="s">
        <v>860</v>
      </c>
      <c r="E91" s="3" t="s">
        <v>861</v>
      </c>
      <c r="F91" s="3" t="s">
        <v>862</v>
      </c>
      <c r="G91" s="3" t="s">
        <v>14</v>
      </c>
      <c r="H91" s="3" t="s">
        <v>863</v>
      </c>
      <c r="I91" s="3" t="s">
        <v>864</v>
      </c>
      <c r="J91" s="3" t="s">
        <v>43</v>
      </c>
      <c r="K91" s="3">
        <v>43927</v>
      </c>
      <c r="L91" s="3" t="s">
        <v>44</v>
      </c>
      <c r="M91" s="3" t="s">
        <v>44</v>
      </c>
    </row>
    <row r="92" spans="1:13" ht="93" customHeight="1" x14ac:dyDescent="0.25">
      <c r="A92" s="3" t="s">
        <v>866</v>
      </c>
      <c r="B92" s="3" t="s">
        <v>865</v>
      </c>
      <c r="C92" s="3" t="s">
        <v>867</v>
      </c>
      <c r="D92" s="3" t="s">
        <v>868</v>
      </c>
      <c r="E92" s="3" t="s">
        <v>869</v>
      </c>
      <c r="F92" s="3">
        <v>3014205100</v>
      </c>
      <c r="G92" s="3" t="s">
        <v>19</v>
      </c>
      <c r="H92" s="3" t="s">
        <v>870</v>
      </c>
      <c r="J92" s="3" t="s">
        <v>43</v>
      </c>
      <c r="K92" s="3">
        <v>43915</v>
      </c>
      <c r="L92" s="3" t="s">
        <v>44</v>
      </c>
      <c r="M92" s="3" t="s">
        <v>44</v>
      </c>
    </row>
    <row r="93" spans="1:13" ht="93" customHeight="1" x14ac:dyDescent="0.25">
      <c r="A93" s="3" t="s">
        <v>873</v>
      </c>
      <c r="B93" s="3" t="s">
        <v>871</v>
      </c>
      <c r="C93" s="3" t="s">
        <v>874</v>
      </c>
      <c r="D93" s="3" t="s">
        <v>86</v>
      </c>
      <c r="E93" s="3" t="s">
        <v>875</v>
      </c>
      <c r="F93" s="3">
        <v>17732132595</v>
      </c>
      <c r="G93" s="3" t="s">
        <v>15</v>
      </c>
      <c r="H93" s="3" t="s">
        <v>876</v>
      </c>
      <c r="I93" s="3" t="s">
        <v>877</v>
      </c>
      <c r="J93" s="3" t="s">
        <v>43</v>
      </c>
      <c r="K93" s="3">
        <v>43925</v>
      </c>
      <c r="L93" s="3" t="s">
        <v>44</v>
      </c>
      <c r="M93" s="3" t="s">
        <v>44</v>
      </c>
    </row>
    <row r="94" spans="1:13" ht="93" customHeight="1" x14ac:dyDescent="0.25">
      <c r="A94" s="3" t="str">
        <f>HYPERLINK("https://www.bertin-instruments.com/","Bertin Corp")</f>
        <v>Bertin Corp</v>
      </c>
      <c r="C94" s="3" t="s">
        <v>883</v>
      </c>
      <c r="E94" s="3" t="s">
        <v>884</v>
      </c>
      <c r="F94" s="3" t="s">
        <v>885</v>
      </c>
      <c r="G94" s="3" t="s">
        <v>17</v>
      </c>
      <c r="H94" s="3" t="s">
        <v>886</v>
      </c>
      <c r="J94" s="3" t="s">
        <v>887</v>
      </c>
      <c r="K94" s="3" t="s">
        <v>888</v>
      </c>
    </row>
    <row r="95" spans="1:13" ht="93" customHeight="1" x14ac:dyDescent="0.25">
      <c r="A95" s="3" t="s">
        <v>890</v>
      </c>
      <c r="B95" s="3" t="s">
        <v>889</v>
      </c>
      <c r="C95" s="3" t="s">
        <v>891</v>
      </c>
      <c r="D95" s="3" t="s">
        <v>892</v>
      </c>
      <c r="E95" s="3" t="s">
        <v>893</v>
      </c>
      <c r="F95" s="3">
        <v>4102943446</v>
      </c>
      <c r="G95" s="3" t="s">
        <v>20</v>
      </c>
      <c r="I95" s="3" t="s">
        <v>894</v>
      </c>
      <c r="J95" s="3" t="s">
        <v>207</v>
      </c>
      <c r="K95" s="3">
        <v>43983</v>
      </c>
      <c r="L95" s="3" t="s">
        <v>44</v>
      </c>
    </row>
    <row r="96" spans="1:13" ht="93" customHeight="1" x14ac:dyDescent="0.25">
      <c r="A96" s="3" t="s">
        <v>896</v>
      </c>
      <c r="B96" s="3" t="s">
        <v>895</v>
      </c>
      <c r="C96" s="3" t="s">
        <v>897</v>
      </c>
      <c r="E96" s="3" t="s">
        <v>898</v>
      </c>
      <c r="F96" s="3" t="s">
        <v>899</v>
      </c>
      <c r="G96" s="3" t="s">
        <v>18</v>
      </c>
      <c r="H96" s="3" t="s">
        <v>900</v>
      </c>
      <c r="J96" s="3" t="s">
        <v>43</v>
      </c>
    </row>
    <row r="97" spans="1:13" ht="93" customHeight="1" x14ac:dyDescent="0.25">
      <c r="A97" s="3" t="s">
        <v>902</v>
      </c>
      <c r="B97" s="3" t="s">
        <v>901</v>
      </c>
      <c r="C97" s="3" t="s">
        <v>903</v>
      </c>
      <c r="D97" s="3" t="s">
        <v>38</v>
      </c>
      <c r="E97" s="3" t="s">
        <v>904</v>
      </c>
      <c r="F97" s="3" t="s">
        <v>905</v>
      </c>
      <c r="G97" s="3" t="s">
        <v>21</v>
      </c>
      <c r="H97" s="3" t="s">
        <v>906</v>
      </c>
      <c r="I97" s="3" t="s">
        <v>907</v>
      </c>
      <c r="J97" s="3" t="s">
        <v>43</v>
      </c>
      <c r="K97" s="3">
        <v>43922</v>
      </c>
      <c r="L97" s="3" t="s">
        <v>44</v>
      </c>
      <c r="M97" s="3" t="s">
        <v>44</v>
      </c>
    </row>
    <row r="98" spans="1:13" ht="93" customHeight="1" x14ac:dyDescent="0.25">
      <c r="A98" s="3" t="str">
        <f>HYPERLINK("www.bioassayworks.com","BioAssay Works")</f>
        <v>BioAssay Works</v>
      </c>
      <c r="E98" s="3" t="s">
        <v>909</v>
      </c>
      <c r="F98" s="3" t="s">
        <v>911</v>
      </c>
      <c r="G98" s="3" t="s">
        <v>17</v>
      </c>
      <c r="H98" s="3" t="s">
        <v>913</v>
      </c>
    </row>
    <row r="99" spans="1:13" ht="102.75" customHeight="1" x14ac:dyDescent="0.25">
      <c r="A99" s="3" t="s">
        <v>919</v>
      </c>
      <c r="B99" s="3" t="str">
        <f>HYPERLINK("https://drive.google.com/open?id=1YCBARXVt2nSAKh4K6wVcvLa_MsJnaTLr","Google Drive folder with pdf info")</f>
        <v>Google Drive folder with pdf info</v>
      </c>
      <c r="C99" s="3" t="s">
        <v>920</v>
      </c>
      <c r="G99" s="3" t="s">
        <v>14</v>
      </c>
      <c r="H99" s="3" t="s">
        <v>921</v>
      </c>
    </row>
    <row r="100" spans="1:13" ht="93" customHeight="1" x14ac:dyDescent="0.25">
      <c r="A100" s="3" t="s">
        <v>932</v>
      </c>
      <c r="B100" s="3" t="s">
        <v>928</v>
      </c>
      <c r="C100" s="3" t="s">
        <v>933</v>
      </c>
      <c r="D100" s="3" t="s">
        <v>934</v>
      </c>
      <c r="E100" s="3" t="s">
        <v>935</v>
      </c>
      <c r="F100" s="3">
        <v>6128049264</v>
      </c>
      <c r="G100" s="3" t="s">
        <v>14</v>
      </c>
      <c r="H100" s="3" t="s">
        <v>936</v>
      </c>
      <c r="I100" s="3" t="s">
        <v>937</v>
      </c>
      <c r="J100" s="3" t="s">
        <v>43</v>
      </c>
      <c r="K100" s="3">
        <v>43938</v>
      </c>
      <c r="M100" s="3" t="s">
        <v>44</v>
      </c>
    </row>
    <row r="101" spans="1:13" ht="93" customHeight="1" x14ac:dyDescent="0.25">
      <c r="A101" s="3" t="s">
        <v>932</v>
      </c>
      <c r="B101" s="3" t="s">
        <v>938</v>
      </c>
      <c r="C101" s="3" t="s">
        <v>933</v>
      </c>
      <c r="D101" s="3" t="s">
        <v>939</v>
      </c>
      <c r="E101" s="3" t="s">
        <v>935</v>
      </c>
      <c r="F101" s="3">
        <v>6128049264</v>
      </c>
      <c r="G101" s="3" t="s">
        <v>15</v>
      </c>
      <c r="H101" s="3" t="s">
        <v>940</v>
      </c>
      <c r="I101" s="3" t="s">
        <v>941</v>
      </c>
      <c r="J101" s="3" t="s">
        <v>43</v>
      </c>
      <c r="K101" s="3">
        <v>43931</v>
      </c>
      <c r="L101" s="3" t="s">
        <v>44</v>
      </c>
      <c r="M101" s="3" t="s">
        <v>44</v>
      </c>
    </row>
    <row r="102" spans="1:13" ht="93" customHeight="1" x14ac:dyDescent="0.25">
      <c r="A102" s="3" t="s">
        <v>932</v>
      </c>
      <c r="B102" s="3" t="s">
        <v>942</v>
      </c>
      <c r="C102" s="3" t="s">
        <v>933</v>
      </c>
      <c r="D102" s="3" t="s">
        <v>165</v>
      </c>
      <c r="E102" s="3" t="s">
        <v>935</v>
      </c>
      <c r="F102" s="3">
        <v>6128049264</v>
      </c>
      <c r="G102" s="3" t="s">
        <v>21</v>
      </c>
      <c r="H102" s="3" t="s">
        <v>943</v>
      </c>
      <c r="I102" s="3" t="s">
        <v>944</v>
      </c>
      <c r="J102" s="3" t="s">
        <v>43</v>
      </c>
      <c r="K102" s="3">
        <v>43938</v>
      </c>
      <c r="M102" s="3" t="s">
        <v>44</v>
      </c>
    </row>
    <row r="103" spans="1:13" ht="93" customHeight="1" x14ac:dyDescent="0.25">
      <c r="A103" s="3" t="s">
        <v>946</v>
      </c>
      <c r="B103" s="3" t="s">
        <v>945</v>
      </c>
      <c r="C103" s="3" t="s">
        <v>947</v>
      </c>
      <c r="D103" s="3" t="s">
        <v>948</v>
      </c>
      <c r="E103" s="3" t="s">
        <v>949</v>
      </c>
      <c r="F103" s="3" t="s">
        <v>950</v>
      </c>
      <c r="G103" s="3" t="s">
        <v>24</v>
      </c>
      <c r="H103" s="3" t="s">
        <v>951</v>
      </c>
      <c r="J103" s="3" t="s">
        <v>43</v>
      </c>
      <c r="K103" s="3">
        <v>43925</v>
      </c>
      <c r="M103" s="3" t="s">
        <v>44</v>
      </c>
    </row>
    <row r="104" spans="1:13" ht="93" customHeight="1" x14ac:dyDescent="0.25">
      <c r="A104" s="3" t="s">
        <v>953</v>
      </c>
      <c r="B104" s="3" t="s">
        <v>952</v>
      </c>
      <c r="C104" s="3" t="s">
        <v>954</v>
      </c>
      <c r="D104" s="3" t="s">
        <v>78</v>
      </c>
      <c r="E104" s="3" t="s">
        <v>955</v>
      </c>
      <c r="F104" s="3" t="s">
        <v>956</v>
      </c>
      <c r="G104" s="3" t="s">
        <v>24</v>
      </c>
      <c r="H104" s="3" t="s">
        <v>957</v>
      </c>
      <c r="I104" s="3" t="s">
        <v>958</v>
      </c>
      <c r="K104" s="3">
        <v>43931</v>
      </c>
      <c r="L104" s="3" t="s">
        <v>44</v>
      </c>
      <c r="M104" s="3" t="s">
        <v>44</v>
      </c>
    </row>
    <row r="105" spans="1:13" ht="93" customHeight="1" x14ac:dyDescent="0.25">
      <c r="A105" s="3" t="s">
        <v>960</v>
      </c>
      <c r="B105" s="3" t="s">
        <v>959</v>
      </c>
      <c r="C105" s="3" t="s">
        <v>961</v>
      </c>
      <c r="D105" s="3" t="s">
        <v>165</v>
      </c>
      <c r="E105" s="3" t="s">
        <v>962</v>
      </c>
      <c r="F105" s="3" t="s">
        <v>963</v>
      </c>
      <c r="G105" s="3" t="s">
        <v>17</v>
      </c>
      <c r="H105" s="3" t="s">
        <v>964</v>
      </c>
      <c r="I105" s="3" t="s">
        <v>965</v>
      </c>
      <c r="J105" s="3" t="s">
        <v>966</v>
      </c>
      <c r="K105" s="3">
        <v>43917</v>
      </c>
      <c r="L105" s="3" t="s">
        <v>44</v>
      </c>
      <c r="M105" s="3" t="s">
        <v>44</v>
      </c>
    </row>
    <row r="106" spans="1:13" ht="93" customHeight="1" x14ac:dyDescent="0.25">
      <c r="A106" s="3" t="s">
        <v>968</v>
      </c>
      <c r="B106" s="3" t="s">
        <v>967</v>
      </c>
      <c r="C106" s="3" t="s">
        <v>970</v>
      </c>
      <c r="D106" s="3" t="s">
        <v>971</v>
      </c>
      <c r="E106" s="3" t="s">
        <v>972</v>
      </c>
      <c r="F106" s="3" t="s">
        <v>973</v>
      </c>
      <c r="G106" s="3" t="s">
        <v>16</v>
      </c>
      <c r="H106" s="3" t="s">
        <v>974</v>
      </c>
      <c r="I106" s="3" t="s">
        <v>975</v>
      </c>
      <c r="J106" s="3" t="s">
        <v>966</v>
      </c>
      <c r="K106" s="3">
        <v>43929</v>
      </c>
      <c r="L106" s="3" t="s">
        <v>44</v>
      </c>
      <c r="M106" s="3" t="s">
        <v>44</v>
      </c>
    </row>
    <row r="107" spans="1:13" ht="93" customHeight="1" x14ac:dyDescent="0.25">
      <c r="A107" s="3" t="s">
        <v>984</v>
      </c>
      <c r="B107" s="3" t="s">
        <v>982</v>
      </c>
      <c r="C107" s="3" t="s">
        <v>985</v>
      </c>
      <c r="D107" s="3" t="s">
        <v>987</v>
      </c>
      <c r="E107" s="3" t="s">
        <v>989</v>
      </c>
      <c r="F107" s="3" t="s">
        <v>991</v>
      </c>
      <c r="G107" s="3" t="s">
        <v>15</v>
      </c>
      <c r="H107" s="3" t="s">
        <v>994</v>
      </c>
      <c r="I107" s="3" t="s">
        <v>997</v>
      </c>
      <c r="J107" s="3" t="s">
        <v>43</v>
      </c>
      <c r="K107" s="3">
        <v>43949</v>
      </c>
      <c r="M107" s="3" t="s">
        <v>44</v>
      </c>
    </row>
    <row r="108" spans="1:13" ht="93" customHeight="1" x14ac:dyDescent="0.25">
      <c r="A108" s="3" t="s">
        <v>999</v>
      </c>
      <c r="B108" s="3" t="s">
        <v>998</v>
      </c>
      <c r="C108" s="3" t="s">
        <v>1000</v>
      </c>
      <c r="D108" s="3" t="s">
        <v>1001</v>
      </c>
      <c r="E108" s="3" t="s">
        <v>1002</v>
      </c>
      <c r="F108" s="3">
        <v>6146533698</v>
      </c>
      <c r="G108" s="3" t="s">
        <v>21</v>
      </c>
      <c r="I108" s="3" t="s">
        <v>1003</v>
      </c>
      <c r="J108" s="3" t="s">
        <v>43</v>
      </c>
      <c r="K108" s="3">
        <v>43934</v>
      </c>
      <c r="M108" s="3" t="s">
        <v>44</v>
      </c>
    </row>
    <row r="109" spans="1:13" ht="93" customHeight="1" x14ac:dyDescent="0.25">
      <c r="A109" s="3" t="s">
        <v>1005</v>
      </c>
      <c r="B109" s="3" t="s">
        <v>1004</v>
      </c>
      <c r="C109" s="3" t="s">
        <v>1006</v>
      </c>
      <c r="D109" s="3" t="s">
        <v>1007</v>
      </c>
      <c r="E109" s="3" t="s">
        <v>1008</v>
      </c>
      <c r="F109" s="3" t="s">
        <v>1009</v>
      </c>
      <c r="G109" s="3" t="s">
        <v>23</v>
      </c>
      <c r="H109" s="3" t="s">
        <v>1010</v>
      </c>
      <c r="I109" s="3" t="s">
        <v>1011</v>
      </c>
      <c r="J109" s="3" t="s">
        <v>43</v>
      </c>
      <c r="K109" s="3">
        <v>43923</v>
      </c>
      <c r="L109" s="3" t="s">
        <v>44</v>
      </c>
      <c r="M109" s="3" t="s">
        <v>44</v>
      </c>
    </row>
    <row r="110" spans="1:13" ht="93" customHeight="1" x14ac:dyDescent="0.25">
      <c r="A110" s="3" t="s">
        <v>1013</v>
      </c>
      <c r="B110" s="3" t="s">
        <v>1012</v>
      </c>
      <c r="C110" s="3" t="s">
        <v>1014</v>
      </c>
      <c r="D110" s="3" t="s">
        <v>1015</v>
      </c>
      <c r="E110" s="3" t="s">
        <v>1016</v>
      </c>
      <c r="F110" s="3" t="s">
        <v>1017</v>
      </c>
      <c r="G110" s="3" t="s">
        <v>21</v>
      </c>
      <c r="H110" s="3" t="s">
        <v>1019</v>
      </c>
      <c r="I110" s="3" t="s">
        <v>1020</v>
      </c>
      <c r="J110" s="3" t="s">
        <v>1021</v>
      </c>
      <c r="K110" s="3">
        <v>43922</v>
      </c>
      <c r="L110" s="3" t="s">
        <v>44</v>
      </c>
      <c r="M110" s="3" t="s">
        <v>44</v>
      </c>
    </row>
    <row r="111" spans="1:13" ht="93" customHeight="1" x14ac:dyDescent="0.25">
      <c r="A111" s="3" t="s">
        <v>1027</v>
      </c>
      <c r="B111" s="3" t="s">
        <v>1026</v>
      </c>
      <c r="C111" s="3" t="s">
        <v>1028</v>
      </c>
      <c r="D111" s="3" t="s">
        <v>1029</v>
      </c>
      <c r="E111" s="3" t="s">
        <v>1030</v>
      </c>
      <c r="F111" s="3">
        <v>7036771767</v>
      </c>
      <c r="G111" s="3" t="s">
        <v>20</v>
      </c>
      <c r="H111" s="3" t="s">
        <v>1031</v>
      </c>
      <c r="I111" s="3" t="s">
        <v>1032</v>
      </c>
      <c r="J111" s="3" t="s">
        <v>1033</v>
      </c>
      <c r="K111" s="3">
        <v>43938</v>
      </c>
      <c r="L111" s="3" t="s">
        <v>44</v>
      </c>
      <c r="M111" s="3" t="s">
        <v>44</v>
      </c>
    </row>
    <row r="112" spans="1:13" ht="93" customHeight="1" x14ac:dyDescent="0.25">
      <c r="A112" s="3" t="s">
        <v>1035</v>
      </c>
      <c r="B112" s="3" t="s">
        <v>1034</v>
      </c>
      <c r="C112" s="3" t="s">
        <v>1036</v>
      </c>
      <c r="D112" s="3" t="s">
        <v>86</v>
      </c>
      <c r="E112" s="3" t="s">
        <v>1037</v>
      </c>
      <c r="F112" s="3">
        <v>4103365332</v>
      </c>
      <c r="G112" s="3" t="s">
        <v>16</v>
      </c>
      <c r="H112" s="3" t="s">
        <v>1038</v>
      </c>
      <c r="I112" s="3" t="s">
        <v>1039</v>
      </c>
      <c r="J112" s="3" t="s">
        <v>43</v>
      </c>
      <c r="K112" s="3">
        <v>43951</v>
      </c>
      <c r="M112" s="3" t="s">
        <v>44</v>
      </c>
    </row>
    <row r="113" spans="1:13" ht="93" customHeight="1" x14ac:dyDescent="0.25">
      <c r="A113" s="3" t="s">
        <v>1044</v>
      </c>
      <c r="B113" s="3" t="s">
        <v>1041</v>
      </c>
      <c r="C113" s="3" t="s">
        <v>1046</v>
      </c>
      <c r="D113" s="3" t="s">
        <v>140</v>
      </c>
      <c r="E113" s="3" t="s">
        <v>1047</v>
      </c>
      <c r="F113" s="3">
        <v>4105634200</v>
      </c>
      <c r="G113" s="3" t="s">
        <v>17</v>
      </c>
      <c r="H113" s="3" t="s">
        <v>1048</v>
      </c>
      <c r="I113" s="3" t="s">
        <v>305</v>
      </c>
      <c r="J113" s="3" t="s">
        <v>43</v>
      </c>
      <c r="K113" s="3">
        <v>44027</v>
      </c>
      <c r="M113" s="3" t="s">
        <v>44</v>
      </c>
    </row>
    <row r="114" spans="1:13" ht="93" customHeight="1" x14ac:dyDescent="0.25">
      <c r="A114" s="3" t="s">
        <v>986</v>
      </c>
      <c r="B114" s="3" t="s">
        <v>983</v>
      </c>
      <c r="C114" s="3" t="s">
        <v>988</v>
      </c>
      <c r="D114" s="3" t="s">
        <v>990</v>
      </c>
      <c r="E114" s="3" t="s">
        <v>992</v>
      </c>
      <c r="F114" s="3" t="s">
        <v>993</v>
      </c>
      <c r="G114" s="3" t="s">
        <v>14</v>
      </c>
      <c r="H114" s="3" t="s">
        <v>995</v>
      </c>
      <c r="I114" s="3" t="s">
        <v>996</v>
      </c>
      <c r="J114" s="3" t="s">
        <v>43</v>
      </c>
      <c r="K114" s="3">
        <v>43920</v>
      </c>
      <c r="L114" s="3" t="s">
        <v>44</v>
      </c>
      <c r="M114" s="3" t="s">
        <v>44</v>
      </c>
    </row>
    <row r="115" spans="1:13" ht="93" customHeight="1" x14ac:dyDescent="0.25">
      <c r="A115" s="3" t="s">
        <v>1060</v>
      </c>
      <c r="B115" s="3" t="s">
        <v>1054</v>
      </c>
      <c r="C115" s="3" t="s">
        <v>1062</v>
      </c>
      <c r="D115" s="3" t="s">
        <v>460</v>
      </c>
      <c r="E115" s="3" t="s">
        <v>1063</v>
      </c>
      <c r="F115" s="3">
        <v>6032347884</v>
      </c>
      <c r="G115" s="3" t="s">
        <v>16</v>
      </c>
      <c r="H115" s="3" t="s">
        <v>1064</v>
      </c>
      <c r="I115" s="3" t="s">
        <v>1067</v>
      </c>
      <c r="J115" s="3" t="s">
        <v>425</v>
      </c>
      <c r="K115" s="3">
        <v>43964</v>
      </c>
      <c r="M115" s="3" t="s">
        <v>44</v>
      </c>
    </row>
    <row r="116" spans="1:13" ht="93" customHeight="1" x14ac:dyDescent="0.25">
      <c r="A116" s="3" t="s">
        <v>1071</v>
      </c>
      <c r="B116" s="3" t="s">
        <v>1070</v>
      </c>
      <c r="C116" s="3" t="s">
        <v>1072</v>
      </c>
      <c r="D116" s="3" t="s">
        <v>140</v>
      </c>
      <c r="E116" s="3" t="s">
        <v>1073</v>
      </c>
      <c r="F116" s="3" t="s">
        <v>1074</v>
      </c>
      <c r="G116" s="3" t="s">
        <v>15</v>
      </c>
      <c r="H116" s="3" t="s">
        <v>1075</v>
      </c>
      <c r="I116" s="3" t="s">
        <v>1076</v>
      </c>
      <c r="J116" s="3" t="s">
        <v>43</v>
      </c>
      <c r="K116" s="3">
        <v>43942</v>
      </c>
      <c r="M116" s="3" t="s">
        <v>44</v>
      </c>
    </row>
    <row r="117" spans="1:13" ht="93" customHeight="1" x14ac:dyDescent="0.25">
      <c r="A117" s="3" t="s">
        <v>1078</v>
      </c>
      <c r="B117" s="3" t="s">
        <v>1077</v>
      </c>
      <c r="C117" s="3" t="s">
        <v>1079</v>
      </c>
      <c r="D117" s="3" t="s">
        <v>1080</v>
      </c>
      <c r="E117" s="3" t="s">
        <v>1081</v>
      </c>
      <c r="F117" s="3">
        <v>7349720608</v>
      </c>
      <c r="G117" s="3" t="s">
        <v>14</v>
      </c>
      <c r="H117" s="3" t="s">
        <v>1082</v>
      </c>
      <c r="I117" s="3" t="s">
        <v>1083</v>
      </c>
      <c r="J117" s="3" t="s">
        <v>43</v>
      </c>
      <c r="K117" s="3">
        <v>43949</v>
      </c>
      <c r="M117" s="3" t="s">
        <v>44</v>
      </c>
    </row>
    <row r="118" spans="1:13" ht="93" customHeight="1" x14ac:dyDescent="0.25">
      <c r="A118" s="3" t="s">
        <v>1085</v>
      </c>
      <c r="B118" s="3" t="s">
        <v>1084</v>
      </c>
      <c r="C118" s="3" t="s">
        <v>1086</v>
      </c>
      <c r="D118" s="3" t="s">
        <v>1087</v>
      </c>
      <c r="E118" s="3" t="s">
        <v>1088</v>
      </c>
      <c r="F118" s="3" t="s">
        <v>1089</v>
      </c>
      <c r="G118" s="3" t="s">
        <v>16</v>
      </c>
      <c r="H118" s="3" t="s">
        <v>1090</v>
      </c>
      <c r="I118" s="3" t="s">
        <v>1091</v>
      </c>
      <c r="J118" s="3" t="s">
        <v>43</v>
      </c>
      <c r="K118" s="3">
        <v>43936</v>
      </c>
      <c r="M118" s="3" t="s">
        <v>44</v>
      </c>
    </row>
    <row r="119" spans="1:13" ht="93" customHeight="1" x14ac:dyDescent="0.25">
      <c r="A119" s="3" t="str">
        <f>HYPERLINK("www.buckeyecleaningcenters.com","Buckeye Cleaning Center")</f>
        <v>Buckeye Cleaning Center</v>
      </c>
      <c r="C119" s="3" t="s">
        <v>1092</v>
      </c>
      <c r="E119" s="3" t="s">
        <v>1094</v>
      </c>
      <c r="F119" s="3" t="s">
        <v>1095</v>
      </c>
      <c r="G119" s="3" t="s">
        <v>20</v>
      </c>
      <c r="H119" s="3" t="s">
        <v>1096</v>
      </c>
    </row>
    <row r="120" spans="1:13" ht="93" customHeight="1" x14ac:dyDescent="0.25">
      <c r="A120" s="3" t="s">
        <v>1104</v>
      </c>
      <c r="B120" s="3" t="s">
        <v>1103</v>
      </c>
      <c r="C120" s="3" t="s">
        <v>1105</v>
      </c>
      <c r="D120" s="3" t="s">
        <v>1106</v>
      </c>
      <c r="E120" s="3" t="s">
        <v>1107</v>
      </c>
      <c r="F120" s="3" t="s">
        <v>1108</v>
      </c>
      <c r="G120" s="3" t="s">
        <v>20</v>
      </c>
      <c r="H120" s="3" t="s">
        <v>1109</v>
      </c>
      <c r="I120" s="3" t="s">
        <v>1110</v>
      </c>
      <c r="J120" s="3" t="s">
        <v>43</v>
      </c>
      <c r="K120" s="3">
        <v>43929</v>
      </c>
      <c r="L120" s="3" t="s">
        <v>44</v>
      </c>
      <c r="M120" s="3" t="s">
        <v>44</v>
      </c>
    </row>
    <row r="121" spans="1:13" ht="93" customHeight="1" x14ac:dyDescent="0.25">
      <c r="A121" s="3" t="s">
        <v>1112</v>
      </c>
      <c r="B121" s="3" t="s">
        <v>1111</v>
      </c>
      <c r="C121" s="3" t="s">
        <v>1113</v>
      </c>
      <c r="D121" s="3" t="s">
        <v>86</v>
      </c>
      <c r="E121" s="3" t="s">
        <v>1114</v>
      </c>
      <c r="F121" s="3">
        <v>4108500035</v>
      </c>
      <c r="G121" s="3" t="s">
        <v>20</v>
      </c>
      <c r="H121" s="3" t="s">
        <v>1115</v>
      </c>
      <c r="I121" s="3" t="s">
        <v>1116</v>
      </c>
      <c r="J121" s="3" t="s">
        <v>43</v>
      </c>
      <c r="K121" s="3">
        <v>43920</v>
      </c>
      <c r="L121" s="3" t="s">
        <v>44</v>
      </c>
      <c r="M121" s="3" t="s">
        <v>44</v>
      </c>
    </row>
    <row r="122" spans="1:13" ht="93" customHeight="1" x14ac:dyDescent="0.25">
      <c r="A122" s="3" t="s">
        <v>1118</v>
      </c>
      <c r="B122" s="3" t="s">
        <v>1117</v>
      </c>
      <c r="C122" s="3" t="s">
        <v>1119</v>
      </c>
      <c r="D122" s="3" t="s">
        <v>140</v>
      </c>
      <c r="E122" s="3" t="s">
        <v>1120</v>
      </c>
      <c r="F122" s="3">
        <v>4437456054</v>
      </c>
      <c r="G122" s="3" t="s">
        <v>16</v>
      </c>
      <c r="H122" s="3" t="s">
        <v>1121</v>
      </c>
      <c r="I122" s="3" t="s">
        <v>1122</v>
      </c>
      <c r="J122" s="3" t="s">
        <v>43</v>
      </c>
      <c r="K122" s="3">
        <v>43952</v>
      </c>
      <c r="M122" s="3" t="s">
        <v>44</v>
      </c>
    </row>
    <row r="123" spans="1:13" ht="93" customHeight="1" x14ac:dyDescent="0.25">
      <c r="A123" s="3" t="str">
        <f>HYPERLINK("https://crdaniels.com/","C.R.Daniels, Inc")</f>
        <v>C.R.Daniels, Inc</v>
      </c>
      <c r="B123" s="3" t="s">
        <v>1123</v>
      </c>
      <c r="C123" s="3" t="s">
        <v>1125</v>
      </c>
      <c r="E123" s="3" t="s">
        <v>1126</v>
      </c>
      <c r="F123" s="3" t="s">
        <v>1127</v>
      </c>
      <c r="G123" s="3" t="s">
        <v>15</v>
      </c>
      <c r="H123" s="3" t="s">
        <v>1128</v>
      </c>
      <c r="J123" s="3" t="s">
        <v>1129</v>
      </c>
      <c r="M123" s="3">
        <v>1</v>
      </c>
    </row>
    <row r="124" spans="1:13" ht="93" customHeight="1" x14ac:dyDescent="0.25">
      <c r="A124" s="3" t="s">
        <v>1131</v>
      </c>
      <c r="B124" s="3" t="s">
        <v>1130</v>
      </c>
      <c r="C124" s="3" t="s">
        <v>1132</v>
      </c>
      <c r="D124" s="3" t="s">
        <v>1133</v>
      </c>
      <c r="E124" s="3" t="s">
        <v>1134</v>
      </c>
      <c r="F124" s="3">
        <v>9177159469</v>
      </c>
      <c r="G124" s="3" t="s">
        <v>15</v>
      </c>
      <c r="I124" s="3" t="s">
        <v>1135</v>
      </c>
      <c r="J124" s="3" t="s">
        <v>43</v>
      </c>
      <c r="K124" s="3">
        <v>43935</v>
      </c>
      <c r="M124" s="3" t="s">
        <v>44</v>
      </c>
    </row>
    <row r="125" spans="1:13" ht="93" customHeight="1" x14ac:dyDescent="0.25">
      <c r="A125" s="3" t="s">
        <v>1137</v>
      </c>
      <c r="B125" s="3" t="s">
        <v>1136</v>
      </c>
      <c r="C125" s="3" t="s">
        <v>1138</v>
      </c>
      <c r="D125" s="3" t="s">
        <v>143</v>
      </c>
      <c r="E125" s="3" t="s">
        <v>1139</v>
      </c>
      <c r="F125" s="3">
        <v>4437551700</v>
      </c>
      <c r="G125" s="3" t="s">
        <v>14</v>
      </c>
      <c r="H125" s="3" t="s">
        <v>1140</v>
      </c>
      <c r="I125" s="3" t="s">
        <v>121</v>
      </c>
      <c r="J125" s="3" t="s">
        <v>1141</v>
      </c>
      <c r="K125" s="3">
        <v>43917</v>
      </c>
      <c r="L125" s="3" t="s">
        <v>44</v>
      </c>
      <c r="M125" s="3" t="s">
        <v>44</v>
      </c>
    </row>
    <row r="126" spans="1:13" ht="93" customHeight="1" x14ac:dyDescent="0.25">
      <c r="A126" s="3" t="s">
        <v>1143</v>
      </c>
      <c r="B126" s="3" t="s">
        <v>1142</v>
      </c>
      <c r="C126" s="3" t="s">
        <v>1144</v>
      </c>
      <c r="D126" s="3" t="s">
        <v>1145</v>
      </c>
      <c r="E126" s="3" t="s">
        <v>1146</v>
      </c>
      <c r="F126" s="3" t="s">
        <v>1147</v>
      </c>
      <c r="G126" s="3" t="s">
        <v>14</v>
      </c>
      <c r="H126" s="3" t="s">
        <v>1148</v>
      </c>
      <c r="I126" s="3" t="s">
        <v>25</v>
      </c>
      <c r="K126" s="3">
        <v>43931</v>
      </c>
      <c r="M126" s="3" t="s">
        <v>44</v>
      </c>
    </row>
    <row r="127" spans="1:13" ht="93" customHeight="1" x14ac:dyDescent="0.25">
      <c r="A127" s="3" t="s">
        <v>1150</v>
      </c>
      <c r="B127" s="3" t="s">
        <v>1149</v>
      </c>
      <c r="C127" s="3" t="s">
        <v>1151</v>
      </c>
      <c r="D127" s="3" t="s">
        <v>165</v>
      </c>
      <c r="E127" s="3" t="s">
        <v>1152</v>
      </c>
      <c r="F127" s="3">
        <v>2409970050</v>
      </c>
      <c r="G127" s="3" t="s">
        <v>14</v>
      </c>
      <c r="H127" s="3" t="s">
        <v>1153</v>
      </c>
      <c r="J127" s="3" t="s">
        <v>810</v>
      </c>
      <c r="K127" s="3">
        <v>43918</v>
      </c>
      <c r="L127" s="3" t="s">
        <v>44</v>
      </c>
      <c r="M127" s="3" t="s">
        <v>44</v>
      </c>
    </row>
    <row r="128" spans="1:13" ht="93" customHeight="1" x14ac:dyDescent="0.25">
      <c r="A128" s="3" t="str">
        <f>HYPERLINK("http://www.canvasconnectiondeale.com/","Canvas Connection")</f>
        <v>Canvas Connection</v>
      </c>
      <c r="C128" s="3" t="s">
        <v>1155</v>
      </c>
      <c r="E128" s="3" t="s">
        <v>1156</v>
      </c>
      <c r="F128" s="3">
        <v>4433360113</v>
      </c>
      <c r="G128" s="3" t="s">
        <v>15</v>
      </c>
      <c r="H128" s="3" t="s">
        <v>1157</v>
      </c>
      <c r="M128" s="3">
        <v>1</v>
      </c>
    </row>
    <row r="129" spans="1:13" ht="93" customHeight="1" x14ac:dyDescent="0.25">
      <c r="A129" s="3" t="str">
        <f>HYPERLINK("https://www.capitalpartyrentals.com/","Capital City Party Rentals")</f>
        <v>Capital City Party Rentals</v>
      </c>
      <c r="C129" s="3" t="s">
        <v>1158</v>
      </c>
      <c r="E129" s="3" t="s">
        <v>1159</v>
      </c>
      <c r="F129" s="3" t="s">
        <v>1160</v>
      </c>
      <c r="G129" s="3" t="s">
        <v>14</v>
      </c>
      <c r="K129" s="3" t="s">
        <v>1161</v>
      </c>
    </row>
    <row r="130" spans="1:13" ht="93" customHeight="1" x14ac:dyDescent="0.25">
      <c r="A130" s="3" t="s">
        <v>1162</v>
      </c>
      <c r="C130" s="3" t="s">
        <v>1163</v>
      </c>
      <c r="D130" s="3" t="s">
        <v>1164</v>
      </c>
      <c r="E130" s="3" t="s">
        <v>1165</v>
      </c>
      <c r="F130" s="3" t="s">
        <v>1160</v>
      </c>
      <c r="G130" s="3" t="s">
        <v>14</v>
      </c>
      <c r="H130" s="3" t="s">
        <v>1166</v>
      </c>
      <c r="I130" s="3" t="s">
        <v>1167</v>
      </c>
      <c r="K130" s="3">
        <v>43915</v>
      </c>
      <c r="L130" s="3" t="s">
        <v>44</v>
      </c>
      <c r="M130" s="3" t="s">
        <v>44</v>
      </c>
    </row>
    <row r="131" spans="1:13" ht="93" customHeight="1" x14ac:dyDescent="0.25">
      <c r="A131" s="3" t="s">
        <v>1169</v>
      </c>
      <c r="B131" s="3" t="s">
        <v>1168</v>
      </c>
      <c r="C131" s="3" t="s">
        <v>1170</v>
      </c>
      <c r="D131" s="3" t="s">
        <v>140</v>
      </c>
      <c r="E131" s="3" t="s">
        <v>1171</v>
      </c>
      <c r="F131" s="3">
        <v>3019439525</v>
      </c>
      <c r="G131" s="3" t="s">
        <v>22</v>
      </c>
      <c r="H131" s="3" t="s">
        <v>1172</v>
      </c>
      <c r="I131" s="3" t="s">
        <v>1173</v>
      </c>
      <c r="J131" s="3" t="s">
        <v>43</v>
      </c>
      <c r="K131" s="3">
        <v>43927</v>
      </c>
      <c r="M131" s="3" t="s">
        <v>44</v>
      </c>
    </row>
    <row r="132" spans="1:13" ht="93" customHeight="1" x14ac:dyDescent="0.25">
      <c r="A132" s="3" t="s">
        <v>1175</v>
      </c>
      <c r="B132" s="3" t="s">
        <v>1174</v>
      </c>
      <c r="C132" s="3" t="s">
        <v>1176</v>
      </c>
      <c r="D132" s="3" t="s">
        <v>1177</v>
      </c>
      <c r="E132" s="3" t="s">
        <v>1178</v>
      </c>
      <c r="F132" s="3" t="s">
        <v>1179</v>
      </c>
      <c r="G132" s="3" t="s">
        <v>14</v>
      </c>
      <c r="K132" s="3">
        <v>43923</v>
      </c>
      <c r="M132" s="3" t="s">
        <v>44</v>
      </c>
    </row>
    <row r="133" spans="1:13" ht="93" customHeight="1" x14ac:dyDescent="0.25">
      <c r="A133" s="3" t="s">
        <v>1182</v>
      </c>
      <c r="B133" s="3" t="s">
        <v>1181</v>
      </c>
      <c r="C133" s="3" t="s">
        <v>1183</v>
      </c>
      <c r="D133" s="3" t="s">
        <v>1184</v>
      </c>
      <c r="E133" s="3" t="s">
        <v>1185</v>
      </c>
      <c r="F133" s="3">
        <v>18004105505</v>
      </c>
      <c r="G133" s="3" t="s">
        <v>16</v>
      </c>
      <c r="H133" s="3" t="s">
        <v>1186</v>
      </c>
      <c r="I133" s="3" t="s">
        <v>1188</v>
      </c>
      <c r="J133" s="3" t="s">
        <v>43</v>
      </c>
      <c r="K133" s="3">
        <v>43924</v>
      </c>
      <c r="L133" s="3" t="s">
        <v>44</v>
      </c>
      <c r="M133" s="3" t="s">
        <v>44</v>
      </c>
    </row>
    <row r="134" spans="1:13" ht="93" customHeight="1" x14ac:dyDescent="0.25">
      <c r="A134" s="3" t="s">
        <v>1196</v>
      </c>
      <c r="B134" s="3" t="s">
        <v>1194</v>
      </c>
      <c r="C134" s="3" t="s">
        <v>1197</v>
      </c>
      <c r="D134" s="3" t="s">
        <v>1198</v>
      </c>
      <c r="E134" s="3" t="s">
        <v>1199</v>
      </c>
      <c r="F134" s="3">
        <v>8008100327</v>
      </c>
      <c r="G134" s="3" t="s">
        <v>21</v>
      </c>
      <c r="H134" s="3" t="s">
        <v>1200</v>
      </c>
      <c r="J134" s="3" t="s">
        <v>43</v>
      </c>
      <c r="K134" s="3">
        <v>43955</v>
      </c>
      <c r="M134" s="3" t="s">
        <v>44</v>
      </c>
    </row>
    <row r="135" spans="1:13" ht="93" customHeight="1" x14ac:dyDescent="0.25">
      <c r="A135" s="3" t="s">
        <v>1202</v>
      </c>
      <c r="B135" s="3" t="s">
        <v>1201</v>
      </c>
      <c r="C135" s="3" t="s">
        <v>1203</v>
      </c>
      <c r="D135" s="3" t="s">
        <v>266</v>
      </c>
      <c r="E135" s="3" t="s">
        <v>1204</v>
      </c>
      <c r="F135" s="3" t="s">
        <v>1205</v>
      </c>
      <c r="G135" s="3" t="s">
        <v>794</v>
      </c>
      <c r="H135" s="3" t="s">
        <v>1206</v>
      </c>
      <c r="I135" s="3" t="s">
        <v>1207</v>
      </c>
      <c r="J135" s="3" t="s">
        <v>43</v>
      </c>
      <c r="K135" s="3">
        <v>43916</v>
      </c>
      <c r="L135" s="3" t="s">
        <v>44</v>
      </c>
      <c r="M135" s="3" t="s">
        <v>44</v>
      </c>
    </row>
    <row r="136" spans="1:13" ht="93" customHeight="1" x14ac:dyDescent="0.25">
      <c r="A136" s="3" t="str">
        <f>HYPERLINK("https://www.carrollarchitecturalshade.com/","Carroll Architectural Shade ")</f>
        <v xml:space="preserve">Carroll Architectural Shade </v>
      </c>
      <c r="C136" s="3" t="s">
        <v>1208</v>
      </c>
      <c r="E136" s="3" t="s">
        <v>1209</v>
      </c>
      <c r="F136" s="3" t="s">
        <v>1210</v>
      </c>
      <c r="G136" s="3" t="s">
        <v>14</v>
      </c>
      <c r="H136" s="3" t="s">
        <v>1211</v>
      </c>
    </row>
    <row r="137" spans="1:13" ht="93" customHeight="1" x14ac:dyDescent="0.25">
      <c r="A137" s="3" t="s">
        <v>976</v>
      </c>
      <c r="B137" s="3" t="s">
        <v>969</v>
      </c>
      <c r="C137" s="3" t="s">
        <v>977</v>
      </c>
      <c r="D137" s="3" t="s">
        <v>140</v>
      </c>
      <c r="E137" s="3" t="s">
        <v>978</v>
      </c>
      <c r="F137" s="3" t="s">
        <v>979</v>
      </c>
      <c r="G137" s="3" t="s">
        <v>17</v>
      </c>
      <c r="I137" s="3" t="s">
        <v>980</v>
      </c>
      <c r="J137" s="3" t="s">
        <v>981</v>
      </c>
      <c r="K137" s="3">
        <v>44166</v>
      </c>
      <c r="L137" s="3" t="s">
        <v>44</v>
      </c>
      <c r="M137" s="3" t="s">
        <v>44</v>
      </c>
    </row>
    <row r="138" spans="1:13" ht="93" customHeight="1" x14ac:dyDescent="0.25">
      <c r="A138" s="3" t="s">
        <v>1213</v>
      </c>
      <c r="B138" s="3" t="s">
        <v>1212</v>
      </c>
      <c r="C138" s="3" t="s">
        <v>1214</v>
      </c>
      <c r="D138" s="3" t="s">
        <v>1215</v>
      </c>
      <c r="E138" s="3" t="s">
        <v>1216</v>
      </c>
      <c r="F138" s="3">
        <v>4434603219</v>
      </c>
      <c r="G138" s="3" t="s">
        <v>20</v>
      </c>
      <c r="H138" s="3" t="s">
        <v>1217</v>
      </c>
      <c r="I138" s="3" t="s">
        <v>1218</v>
      </c>
      <c r="J138" s="3" t="s">
        <v>43</v>
      </c>
      <c r="K138" s="3">
        <v>43945</v>
      </c>
      <c r="M138" s="3" t="s">
        <v>44</v>
      </c>
    </row>
    <row r="139" spans="1:13" ht="93" customHeight="1" x14ac:dyDescent="0.25">
      <c r="A139" s="3" t="s">
        <v>1220</v>
      </c>
      <c r="C139" s="3" t="s">
        <v>1221</v>
      </c>
      <c r="E139" s="3" t="s">
        <v>1222</v>
      </c>
      <c r="F139" s="3" t="s">
        <v>1223</v>
      </c>
      <c r="G139" s="3" t="s">
        <v>19</v>
      </c>
    </row>
    <row r="140" spans="1:13" ht="93" customHeight="1" x14ac:dyDescent="0.25">
      <c r="A140" s="3" t="s">
        <v>1224</v>
      </c>
      <c r="C140" s="3" t="s">
        <v>1225</v>
      </c>
      <c r="E140" s="3" t="s">
        <v>1226</v>
      </c>
      <c r="F140" s="3" t="s">
        <v>1227</v>
      </c>
      <c r="G140" s="3" t="s">
        <v>15</v>
      </c>
      <c r="H140" s="3" t="s">
        <v>35</v>
      </c>
      <c r="I140" s="3">
        <v>1</v>
      </c>
    </row>
    <row r="141" spans="1:13" ht="93" customHeight="1" x14ac:dyDescent="0.25">
      <c r="A141" s="3" t="s">
        <v>1231</v>
      </c>
      <c r="B141" s="3" t="s">
        <v>1230</v>
      </c>
      <c r="C141" s="3" t="s">
        <v>1232</v>
      </c>
      <c r="D141" s="3" t="s">
        <v>1233</v>
      </c>
      <c r="E141" s="3" t="s">
        <v>1234</v>
      </c>
      <c r="F141" s="3">
        <v>2076155629</v>
      </c>
      <c r="G141" s="3" t="s">
        <v>794</v>
      </c>
      <c r="H141" s="3" t="s">
        <v>1235</v>
      </c>
      <c r="I141" s="3" t="s">
        <v>1236</v>
      </c>
      <c r="J141" s="3" t="s">
        <v>43</v>
      </c>
      <c r="K141" s="3">
        <v>43934</v>
      </c>
      <c r="M141" s="3" t="s">
        <v>44</v>
      </c>
    </row>
    <row r="142" spans="1:13" ht="93" customHeight="1" x14ac:dyDescent="0.25">
      <c r="A142" s="3" t="str">
        <f>HYPERLINK("https://www.centennialmedical.com/","Centennial Medical Group")</f>
        <v>Centennial Medical Group</v>
      </c>
      <c r="C142" s="3" t="s">
        <v>1238</v>
      </c>
      <c r="E142" s="3" t="s">
        <v>1239</v>
      </c>
      <c r="F142" s="3" t="s">
        <v>1240</v>
      </c>
      <c r="G142" s="3" t="s">
        <v>17</v>
      </c>
      <c r="H142" s="3" t="s">
        <v>1245</v>
      </c>
    </row>
    <row r="143" spans="1:13" ht="93" customHeight="1" x14ac:dyDescent="0.25">
      <c r="A143" s="3" t="s">
        <v>1247</v>
      </c>
      <c r="B143" s="3" t="s">
        <v>1246</v>
      </c>
      <c r="C143" s="3" t="s">
        <v>1248</v>
      </c>
      <c r="D143" s="3" t="s">
        <v>140</v>
      </c>
      <c r="E143" s="3" t="s">
        <v>1249</v>
      </c>
      <c r="F143" s="3" t="s">
        <v>1250</v>
      </c>
      <c r="G143" s="3" t="s">
        <v>21</v>
      </c>
      <c r="H143" s="3" t="s">
        <v>1251</v>
      </c>
      <c r="I143" s="3" t="s">
        <v>1252</v>
      </c>
      <c r="J143" s="3" t="s">
        <v>43</v>
      </c>
      <c r="K143" s="3">
        <v>43934</v>
      </c>
      <c r="M143" s="3" t="s">
        <v>44</v>
      </c>
    </row>
    <row r="144" spans="1:13" ht="93" customHeight="1" x14ac:dyDescent="0.25">
      <c r="A144" s="3" t="str">
        <f>HYPERLINK("http://www.centralprecision.com/","Central Precision, Inc.")</f>
        <v>Central Precision, Inc.</v>
      </c>
      <c r="C144" s="3" t="s">
        <v>1253</v>
      </c>
      <c r="E144" s="3" t="s">
        <v>1254</v>
      </c>
      <c r="F144" s="3" t="s">
        <v>1255</v>
      </c>
      <c r="G144" s="3" t="s">
        <v>21</v>
      </c>
      <c r="H144" s="3" t="s">
        <v>1256</v>
      </c>
    </row>
    <row r="145" spans="1:13" ht="93" customHeight="1" x14ac:dyDescent="0.25">
      <c r="A145" s="3" t="s">
        <v>1258</v>
      </c>
      <c r="B145" s="3" t="str">
        <f>HYPERLINK("https://drive.google.com/open?id=18lv2Kb6r2xCKaROkj-bu9d6VsGxi_R8a","Detailed description, sizes, pricing")</f>
        <v>Detailed description, sizes, pricing</v>
      </c>
      <c r="C145" s="3" t="s">
        <v>1259</v>
      </c>
      <c r="G145" s="3" t="s">
        <v>20</v>
      </c>
      <c r="H145" s="3" t="s">
        <v>1260</v>
      </c>
    </row>
    <row r="146" spans="1:13" ht="93" customHeight="1" x14ac:dyDescent="0.25">
      <c r="A146" s="3" t="s">
        <v>1262</v>
      </c>
      <c r="B146" s="3" t="s">
        <v>1261</v>
      </c>
      <c r="C146" s="3" t="s">
        <v>1263</v>
      </c>
      <c r="D146" s="3" t="s">
        <v>1264</v>
      </c>
      <c r="E146" s="3" t="s">
        <v>1263</v>
      </c>
      <c r="F146" s="3" t="s">
        <v>1265</v>
      </c>
      <c r="G146" s="3" t="s">
        <v>20</v>
      </c>
      <c r="H146" s="3" t="s">
        <v>1266</v>
      </c>
      <c r="I146" s="3" t="s">
        <v>1267</v>
      </c>
      <c r="J146" s="3" t="s">
        <v>43</v>
      </c>
      <c r="K146" s="3">
        <v>43933</v>
      </c>
      <c r="M146" s="3" t="s">
        <v>44</v>
      </c>
    </row>
    <row r="147" spans="1:13" ht="93" customHeight="1" x14ac:dyDescent="0.25">
      <c r="A147" s="3" t="s">
        <v>359</v>
      </c>
      <c r="C147" s="3" t="s">
        <v>360</v>
      </c>
      <c r="D147" s="3" t="s">
        <v>361</v>
      </c>
      <c r="E147" s="3" t="s">
        <v>362</v>
      </c>
      <c r="F147" s="3" t="s">
        <v>363</v>
      </c>
      <c r="G147" s="3" t="s">
        <v>14</v>
      </c>
      <c r="H147" s="3" t="s">
        <v>364</v>
      </c>
      <c r="J147" s="3" t="s">
        <v>365</v>
      </c>
      <c r="M147" s="3" t="s">
        <v>43</v>
      </c>
    </row>
    <row r="148" spans="1:13" ht="93" customHeight="1" x14ac:dyDescent="0.25">
      <c r="A148" s="3" t="s">
        <v>1269</v>
      </c>
      <c r="B148" s="3" t="s">
        <v>1268</v>
      </c>
      <c r="C148" s="3" t="s">
        <v>1270</v>
      </c>
      <c r="D148" s="3" t="s">
        <v>1271</v>
      </c>
      <c r="E148" s="3" t="s">
        <v>1272</v>
      </c>
      <c r="F148" s="3" t="s">
        <v>1273</v>
      </c>
      <c r="G148" s="3" t="s">
        <v>14</v>
      </c>
      <c r="H148" s="3" t="s">
        <v>1274</v>
      </c>
      <c r="I148" s="3" t="s">
        <v>121</v>
      </c>
      <c r="J148" s="3" t="s">
        <v>43</v>
      </c>
      <c r="K148" s="3">
        <v>43920</v>
      </c>
      <c r="L148" s="3" t="s">
        <v>44</v>
      </c>
      <c r="M148" s="3" t="s">
        <v>44</v>
      </c>
    </row>
    <row r="149" spans="1:13" ht="93" customHeight="1" x14ac:dyDescent="0.25">
      <c r="A149" s="3" t="s">
        <v>1276</v>
      </c>
      <c r="B149" s="3" t="s">
        <v>1275</v>
      </c>
      <c r="C149" s="3" t="s">
        <v>1277</v>
      </c>
      <c r="D149" s="3" t="s">
        <v>1278</v>
      </c>
      <c r="E149" s="3" t="s">
        <v>1279</v>
      </c>
      <c r="F149" s="3">
        <v>4107142321</v>
      </c>
      <c r="G149" s="3" t="s">
        <v>19</v>
      </c>
      <c r="H149" s="3" t="s">
        <v>1280</v>
      </c>
      <c r="I149" s="3" t="s">
        <v>1281</v>
      </c>
      <c r="J149" s="3" t="s">
        <v>43</v>
      </c>
      <c r="K149" s="3">
        <v>43916</v>
      </c>
      <c r="L149" s="3" t="s">
        <v>44</v>
      </c>
      <c r="M149" s="3" t="s">
        <v>44</v>
      </c>
    </row>
    <row r="150" spans="1:13" ht="93" customHeight="1" x14ac:dyDescent="0.25">
      <c r="A150" s="3" t="s">
        <v>1283</v>
      </c>
      <c r="B150" s="3" t="s">
        <v>1282</v>
      </c>
      <c r="C150" s="3" t="s">
        <v>1284</v>
      </c>
      <c r="D150" s="3" t="s">
        <v>86</v>
      </c>
      <c r="E150" s="3" t="s">
        <v>1285</v>
      </c>
      <c r="F150" s="3">
        <v>3015372974</v>
      </c>
      <c r="G150" s="3" t="s">
        <v>15</v>
      </c>
      <c r="H150" s="3" t="s">
        <v>1286</v>
      </c>
      <c r="I150" s="3" t="s">
        <v>1287</v>
      </c>
      <c r="J150" s="3" t="s">
        <v>43</v>
      </c>
      <c r="K150" s="3">
        <v>43936</v>
      </c>
      <c r="M150" s="3" t="s">
        <v>44</v>
      </c>
    </row>
    <row r="151" spans="1:13" ht="93" customHeight="1" x14ac:dyDescent="0.25">
      <c r="A151" s="3" t="s">
        <v>1289</v>
      </c>
      <c r="B151" s="3" t="s">
        <v>1288</v>
      </c>
      <c r="C151" s="3" t="s">
        <v>1290</v>
      </c>
      <c r="D151" s="3" t="s">
        <v>1291</v>
      </c>
      <c r="E151" s="3" t="s">
        <v>1292</v>
      </c>
      <c r="F151" s="3">
        <v>4106157074</v>
      </c>
      <c r="G151" s="3" t="s">
        <v>21</v>
      </c>
      <c r="H151" s="3" t="s">
        <v>1293</v>
      </c>
      <c r="I151" s="3" t="s">
        <v>121</v>
      </c>
      <c r="J151" s="3" t="s">
        <v>1294</v>
      </c>
      <c r="K151" s="3">
        <v>43921</v>
      </c>
      <c r="L151" s="3" t="s">
        <v>44</v>
      </c>
      <c r="M151" s="3" t="s">
        <v>44</v>
      </c>
    </row>
    <row r="152" spans="1:13" ht="93" customHeight="1" x14ac:dyDescent="0.25">
      <c r="A152" s="3" t="s">
        <v>1297</v>
      </c>
      <c r="B152" s="3" t="s">
        <v>1296</v>
      </c>
      <c r="C152" s="3" t="s">
        <v>1298</v>
      </c>
      <c r="E152" s="3" t="s">
        <v>1299</v>
      </c>
      <c r="F152" s="3" t="s">
        <v>1300</v>
      </c>
      <c r="G152" s="3" t="s">
        <v>15</v>
      </c>
      <c r="H152" s="3" t="s">
        <v>1301</v>
      </c>
      <c r="M152" s="3">
        <v>1</v>
      </c>
    </row>
    <row r="153" spans="1:13" ht="93" customHeight="1" x14ac:dyDescent="0.25">
      <c r="A153" s="3" t="s">
        <v>1304</v>
      </c>
      <c r="B153" s="3" t="s">
        <v>1303</v>
      </c>
      <c r="C153" s="3" t="s">
        <v>1306</v>
      </c>
      <c r="D153" s="3" t="s">
        <v>674</v>
      </c>
      <c r="E153" s="3" t="s">
        <v>1307</v>
      </c>
      <c r="F153" s="3" t="s">
        <v>1308</v>
      </c>
      <c r="G153" s="3" t="s">
        <v>21</v>
      </c>
      <c r="H153" s="3" t="s">
        <v>1309</v>
      </c>
      <c r="I153" s="3" t="s">
        <v>25</v>
      </c>
      <c r="J153" s="3" t="s">
        <v>1310</v>
      </c>
      <c r="K153" s="3">
        <v>43920</v>
      </c>
      <c r="L153" s="3" t="s">
        <v>44</v>
      </c>
      <c r="M153" s="3" t="s">
        <v>44</v>
      </c>
    </row>
    <row r="154" spans="1:13" ht="93" customHeight="1" x14ac:dyDescent="0.25">
      <c r="A154" s="3" t="str">
        <f>HYPERLINK("http://www.cleaningbytina.com/","Cleaning by Tina")</f>
        <v>Cleaning by Tina</v>
      </c>
      <c r="C154" s="3" t="s">
        <v>1311</v>
      </c>
      <c r="E154" s="3" t="s">
        <v>1312</v>
      </c>
      <c r="F154" s="3" t="s">
        <v>1313</v>
      </c>
      <c r="G154" s="3" t="s">
        <v>20</v>
      </c>
      <c r="H154" s="3" t="s">
        <v>1314</v>
      </c>
    </row>
    <row r="155" spans="1:13" ht="93" customHeight="1" x14ac:dyDescent="0.25">
      <c r="A155" s="3" t="s">
        <v>1316</v>
      </c>
      <c r="B155" s="3" t="s">
        <v>1315</v>
      </c>
      <c r="C155" s="3" t="s">
        <v>1317</v>
      </c>
      <c r="D155" s="3" t="s">
        <v>1318</v>
      </c>
      <c r="E155" s="3" t="s">
        <v>1319</v>
      </c>
      <c r="F155" s="3" t="s">
        <v>1320</v>
      </c>
      <c r="G155" s="3" t="s">
        <v>20</v>
      </c>
      <c r="H155" s="3" t="s">
        <v>1321</v>
      </c>
      <c r="I155" s="3" t="s">
        <v>1322</v>
      </c>
      <c r="J155" s="3" t="s">
        <v>341</v>
      </c>
      <c r="K155" s="3">
        <v>43920</v>
      </c>
      <c r="L155" s="3" t="s">
        <v>44</v>
      </c>
      <c r="M155" s="3" t="s">
        <v>44</v>
      </c>
    </row>
    <row r="156" spans="1:13" ht="93" customHeight="1" x14ac:dyDescent="0.25">
      <c r="A156" s="3" t="s">
        <v>1324</v>
      </c>
      <c r="B156" s="3" t="s">
        <v>1323</v>
      </c>
      <c r="C156" s="3" t="s">
        <v>1325</v>
      </c>
      <c r="D156" s="3" t="s">
        <v>798</v>
      </c>
      <c r="E156" s="3" t="s">
        <v>1326</v>
      </c>
      <c r="F156" s="3">
        <v>12403748562</v>
      </c>
      <c r="G156" s="3" t="s">
        <v>794</v>
      </c>
      <c r="H156" s="3" t="s">
        <v>1327</v>
      </c>
      <c r="J156" s="3" t="s">
        <v>1328</v>
      </c>
      <c r="K156" s="3">
        <v>43943</v>
      </c>
      <c r="M156" s="3" t="s">
        <v>44</v>
      </c>
    </row>
    <row r="157" spans="1:13" ht="93" customHeight="1" x14ac:dyDescent="0.25">
      <c r="A157" s="3" t="s">
        <v>1330</v>
      </c>
      <c r="B157" s="3" t="s">
        <v>1329</v>
      </c>
      <c r="C157" s="3" t="s">
        <v>1331</v>
      </c>
      <c r="D157" s="3" t="s">
        <v>86</v>
      </c>
      <c r="E157" s="3" t="s">
        <v>1332</v>
      </c>
      <c r="F157" s="3">
        <v>3012893200</v>
      </c>
      <c r="G157" s="3" t="s">
        <v>316</v>
      </c>
      <c r="H157" s="3" t="s">
        <v>1333</v>
      </c>
      <c r="I157" s="3" t="s">
        <v>1334</v>
      </c>
      <c r="J157" s="3" t="s">
        <v>43</v>
      </c>
      <c r="K157" s="3">
        <v>43955</v>
      </c>
      <c r="M157" s="3" t="s">
        <v>44</v>
      </c>
    </row>
    <row r="158" spans="1:13" ht="93" customHeight="1" x14ac:dyDescent="0.25">
      <c r="A158" s="3" t="s">
        <v>1337</v>
      </c>
      <c r="B158" s="3" t="s">
        <v>1335</v>
      </c>
      <c r="C158" s="3" t="s">
        <v>1338</v>
      </c>
      <c r="D158" s="3" t="s">
        <v>1195</v>
      </c>
      <c r="E158" s="3" t="s">
        <v>1339</v>
      </c>
      <c r="F158" s="3">
        <v>6023279159</v>
      </c>
      <c r="G158" s="3" t="s">
        <v>15</v>
      </c>
      <c r="I158" s="3" t="s">
        <v>1340</v>
      </c>
      <c r="J158" s="3" t="s">
        <v>43</v>
      </c>
      <c r="K158" s="3">
        <v>43931</v>
      </c>
      <c r="L158" s="3" t="s">
        <v>44</v>
      </c>
      <c r="M158" s="3" t="s">
        <v>44</v>
      </c>
    </row>
    <row r="159" spans="1:13" ht="93" customHeight="1" x14ac:dyDescent="0.25">
      <c r="A159" s="3" t="s">
        <v>1350</v>
      </c>
      <c r="B159" s="3" t="s">
        <v>1349</v>
      </c>
      <c r="C159" s="3" t="s">
        <v>1351</v>
      </c>
      <c r="D159" s="3" t="s">
        <v>1352</v>
      </c>
      <c r="E159" s="3" t="s">
        <v>1353</v>
      </c>
      <c r="F159" s="3" t="s">
        <v>1354</v>
      </c>
      <c r="G159" s="3" t="s">
        <v>21</v>
      </c>
      <c r="H159" s="3" t="s">
        <v>1355</v>
      </c>
      <c r="I159" s="3" t="s">
        <v>1356</v>
      </c>
      <c r="J159" s="3" t="s">
        <v>43</v>
      </c>
      <c r="K159" s="3">
        <v>43958</v>
      </c>
      <c r="M159" s="3" t="s">
        <v>44</v>
      </c>
    </row>
    <row r="160" spans="1:13" ht="93" customHeight="1" x14ac:dyDescent="0.25">
      <c r="A160" s="3" t="s">
        <v>1358</v>
      </c>
      <c r="B160" s="3" t="s">
        <v>1357</v>
      </c>
      <c r="C160" s="3" t="s">
        <v>1359</v>
      </c>
      <c r="D160" s="3" t="s">
        <v>575</v>
      </c>
      <c r="E160" s="3" t="s">
        <v>1360</v>
      </c>
      <c r="F160" s="3">
        <v>6179397026</v>
      </c>
      <c r="G160" s="3" t="s">
        <v>21</v>
      </c>
      <c r="H160" s="3" t="s">
        <v>1361</v>
      </c>
      <c r="I160" s="3" t="s">
        <v>1362</v>
      </c>
      <c r="J160" s="3" t="s">
        <v>43</v>
      </c>
      <c r="K160" s="3">
        <v>43936</v>
      </c>
      <c r="L160" s="3" t="s">
        <v>44</v>
      </c>
      <c r="M160" s="3" t="s">
        <v>44</v>
      </c>
    </row>
    <row r="161" spans="1:13" ht="93" customHeight="1" x14ac:dyDescent="0.25">
      <c r="A161" s="3" t="s">
        <v>1363</v>
      </c>
      <c r="B161" s="3" t="s">
        <v>1357</v>
      </c>
      <c r="C161" s="3" t="s">
        <v>1359</v>
      </c>
      <c r="D161" s="3" t="s">
        <v>1364</v>
      </c>
      <c r="E161" s="3" t="s">
        <v>1365</v>
      </c>
      <c r="F161" s="3" t="s">
        <v>1366</v>
      </c>
      <c r="G161" s="3" t="s">
        <v>1367</v>
      </c>
      <c r="H161" s="3" t="s">
        <v>1368</v>
      </c>
      <c r="I161" s="3" t="s">
        <v>1369</v>
      </c>
    </row>
    <row r="162" spans="1:13" ht="93" customHeight="1" x14ac:dyDescent="0.25">
      <c r="A162" s="3" t="s">
        <v>214</v>
      </c>
      <c r="B162" s="3" t="s">
        <v>1370</v>
      </c>
      <c r="C162" s="3" t="s">
        <v>1371</v>
      </c>
      <c r="D162" s="3" t="s">
        <v>215</v>
      </c>
      <c r="E162" s="3" t="s">
        <v>216</v>
      </c>
      <c r="F162" s="3" t="s">
        <v>217</v>
      </c>
      <c r="G162" s="3" t="s">
        <v>14</v>
      </c>
      <c r="H162" s="3" t="s">
        <v>1372</v>
      </c>
      <c r="I162" s="3" t="s">
        <v>1373</v>
      </c>
      <c r="K162" s="3">
        <v>43914</v>
      </c>
      <c r="L162" s="3" t="s">
        <v>44</v>
      </c>
      <c r="M162" s="3" t="s">
        <v>44</v>
      </c>
    </row>
    <row r="163" spans="1:13" ht="93" customHeight="1" x14ac:dyDescent="0.25">
      <c r="A163" s="3" t="s">
        <v>1376</v>
      </c>
      <c r="B163" s="3" t="s">
        <v>1374</v>
      </c>
      <c r="C163" s="3" t="s">
        <v>1377</v>
      </c>
      <c r="D163" s="3" t="s">
        <v>502</v>
      </c>
      <c r="E163" s="3" t="s">
        <v>1378</v>
      </c>
      <c r="F163" s="3" t="s">
        <v>1379</v>
      </c>
      <c r="G163" s="3" t="s">
        <v>22</v>
      </c>
      <c r="H163" s="3" t="s">
        <v>1380</v>
      </c>
      <c r="I163" s="3" t="s">
        <v>25</v>
      </c>
      <c r="J163" s="3" t="s">
        <v>1381</v>
      </c>
      <c r="K163" s="3">
        <v>43927</v>
      </c>
      <c r="L163" s="3" t="s">
        <v>44</v>
      </c>
      <c r="M163" s="3" t="s">
        <v>44</v>
      </c>
    </row>
    <row r="164" spans="1:13" ht="93" customHeight="1" x14ac:dyDescent="0.25">
      <c r="A164" s="3" t="s">
        <v>1383</v>
      </c>
      <c r="B164" s="3" t="s">
        <v>1382</v>
      </c>
      <c r="C164" s="3" t="s">
        <v>1384</v>
      </c>
      <c r="D164" s="3" t="s">
        <v>1385</v>
      </c>
      <c r="E164" s="3" t="s">
        <v>1386</v>
      </c>
      <c r="F164" s="3" t="s">
        <v>1387</v>
      </c>
      <c r="G164" s="3" t="s">
        <v>19</v>
      </c>
      <c r="I164" s="3" t="s">
        <v>1388</v>
      </c>
      <c r="J164" s="3" t="s">
        <v>43</v>
      </c>
      <c r="K164" s="3">
        <v>43915</v>
      </c>
      <c r="L164" s="3" t="s">
        <v>44</v>
      </c>
      <c r="M164" s="3" t="s">
        <v>44</v>
      </c>
    </row>
    <row r="165" spans="1:13" ht="93" customHeight="1" x14ac:dyDescent="0.25">
      <c r="A165" s="3" t="s">
        <v>1390</v>
      </c>
      <c r="B165" s="3" t="s">
        <v>1389</v>
      </c>
      <c r="C165" s="3" t="s">
        <v>1391</v>
      </c>
      <c r="D165" s="3" t="s">
        <v>86</v>
      </c>
      <c r="E165" s="3" t="s">
        <v>1392</v>
      </c>
      <c r="F165" s="3" t="s">
        <v>1393</v>
      </c>
      <c r="G165" s="3" t="s">
        <v>17</v>
      </c>
      <c r="H165" s="3" t="s">
        <v>1394</v>
      </c>
      <c r="I165" s="3" t="s">
        <v>1395</v>
      </c>
      <c r="J165" s="3" t="s">
        <v>43</v>
      </c>
      <c r="K165" s="3">
        <v>43922</v>
      </c>
      <c r="L165" s="3" t="s">
        <v>44</v>
      </c>
      <c r="M165" s="3" t="s">
        <v>44</v>
      </c>
    </row>
    <row r="166" spans="1:13" ht="93" customHeight="1" x14ac:dyDescent="0.25">
      <c r="A166" s="3" t="str">
        <f>HYPERLINK("https://www.marriott.com/hotels/travel/wasum-college-park-marriott-hotel-and-conference-center/","College Park Marriott Hotel &amp; Conference Center")</f>
        <v>College Park Marriott Hotel &amp; Conference Center</v>
      </c>
      <c r="C166" s="3" t="s">
        <v>1399</v>
      </c>
      <c r="E166" s="3" t="s">
        <v>1402</v>
      </c>
      <c r="F166" s="3" t="s">
        <v>1403</v>
      </c>
      <c r="G166" s="3" t="s">
        <v>14</v>
      </c>
      <c r="H166" s="3" t="s">
        <v>1405</v>
      </c>
    </row>
    <row r="167" spans="1:13" ht="93" customHeight="1" x14ac:dyDescent="0.25">
      <c r="A167" s="3" t="s">
        <v>1407</v>
      </c>
      <c r="B167" s="3" t="s">
        <v>1406</v>
      </c>
      <c r="C167" s="3" t="s">
        <v>1408</v>
      </c>
      <c r="D167" s="3" t="s">
        <v>1409</v>
      </c>
      <c r="E167" s="3" t="s">
        <v>1410</v>
      </c>
      <c r="F167" s="3">
        <v>2405874064</v>
      </c>
      <c r="G167" s="3" t="s">
        <v>15</v>
      </c>
      <c r="H167" s="3" t="s">
        <v>1411</v>
      </c>
      <c r="I167" s="3" t="s">
        <v>1412</v>
      </c>
      <c r="J167" s="3" t="s">
        <v>1413</v>
      </c>
      <c r="K167" s="3">
        <v>43936</v>
      </c>
      <c r="M167" s="3" t="s">
        <v>44</v>
      </c>
    </row>
    <row r="168" spans="1:13" ht="93" customHeight="1" x14ac:dyDescent="0.25">
      <c r="A168" s="3" t="s">
        <v>1415</v>
      </c>
      <c r="B168" s="3" t="s">
        <v>1414</v>
      </c>
      <c r="C168" s="3" t="s">
        <v>1416</v>
      </c>
      <c r="D168" s="3" t="s">
        <v>78</v>
      </c>
      <c r="E168" s="3" t="s">
        <v>1417</v>
      </c>
      <c r="F168" s="3" t="s">
        <v>1418</v>
      </c>
      <c r="G168" s="3" t="s">
        <v>21</v>
      </c>
      <c r="J168" s="3" t="s">
        <v>43</v>
      </c>
      <c r="K168" s="3">
        <v>43928</v>
      </c>
      <c r="M168" s="3" t="s">
        <v>44</v>
      </c>
    </row>
    <row r="169" spans="1:13" ht="93" customHeight="1" x14ac:dyDescent="0.25">
      <c r="A169" s="3" t="s">
        <v>1419</v>
      </c>
      <c r="C169" s="3" t="s">
        <v>1420</v>
      </c>
      <c r="E169" s="3" t="s">
        <v>1421</v>
      </c>
      <c r="F169" s="3" t="s">
        <v>1422</v>
      </c>
      <c r="G169" s="3" t="s">
        <v>20</v>
      </c>
      <c r="H169" s="3" t="s">
        <v>1423</v>
      </c>
    </row>
    <row r="170" spans="1:13" ht="93" customHeight="1" x14ac:dyDescent="0.25">
      <c r="A170" s="3" t="s">
        <v>529</v>
      </c>
      <c r="B170" s="3" t="s">
        <v>527</v>
      </c>
      <c r="C170" s="3" t="s">
        <v>530</v>
      </c>
      <c r="D170" s="3" t="s">
        <v>266</v>
      </c>
      <c r="E170" s="3" t="s">
        <v>532</v>
      </c>
      <c r="F170" s="3" t="s">
        <v>533</v>
      </c>
      <c r="G170" s="3" t="s">
        <v>14</v>
      </c>
      <c r="I170" s="3" t="s">
        <v>25</v>
      </c>
      <c r="J170" s="3" t="s">
        <v>536</v>
      </c>
      <c r="K170" s="3">
        <v>43915</v>
      </c>
      <c r="L170" s="3" t="s">
        <v>44</v>
      </c>
      <c r="M170" s="3" t="s">
        <v>44</v>
      </c>
    </row>
    <row r="171" spans="1:13" ht="93" customHeight="1" x14ac:dyDescent="0.25">
      <c r="A171" s="3" t="s">
        <v>1425</v>
      </c>
      <c r="B171" s="3" t="s">
        <v>1424</v>
      </c>
      <c r="C171" s="3" t="s">
        <v>852</v>
      </c>
      <c r="D171" s="3" t="s">
        <v>1427</v>
      </c>
      <c r="E171" s="3" t="s">
        <v>854</v>
      </c>
      <c r="F171" s="3" t="s">
        <v>1428</v>
      </c>
      <c r="G171" s="3" t="s">
        <v>14</v>
      </c>
      <c r="H171" s="3" t="s">
        <v>1429</v>
      </c>
      <c r="K171" s="3">
        <v>43937</v>
      </c>
      <c r="M171" s="3" t="s">
        <v>44</v>
      </c>
    </row>
    <row r="172" spans="1:13" ht="93" customHeight="1" x14ac:dyDescent="0.25">
      <c r="A172" s="3" t="s">
        <v>1432</v>
      </c>
      <c r="B172" s="3" t="s">
        <v>1431</v>
      </c>
      <c r="C172" s="3" t="s">
        <v>1433</v>
      </c>
      <c r="D172" s="3" t="s">
        <v>1434</v>
      </c>
      <c r="E172" s="3" t="s">
        <v>1435</v>
      </c>
      <c r="F172" s="3" t="s">
        <v>1436</v>
      </c>
      <c r="G172" s="3" t="s">
        <v>18</v>
      </c>
      <c r="H172" s="3" t="s">
        <v>1437</v>
      </c>
      <c r="I172" s="3" t="s">
        <v>1438</v>
      </c>
      <c r="J172" s="3" t="s">
        <v>43</v>
      </c>
      <c r="K172" s="3">
        <v>43923</v>
      </c>
      <c r="M172" s="3" t="s">
        <v>44</v>
      </c>
    </row>
    <row r="173" spans="1:13" ht="93" customHeight="1" x14ac:dyDescent="0.25">
      <c r="A173" s="3" t="s">
        <v>1440</v>
      </c>
      <c r="B173" s="3" t="s">
        <v>1439</v>
      </c>
      <c r="C173" s="3" t="s">
        <v>1441</v>
      </c>
      <c r="D173" s="3" t="s">
        <v>1442</v>
      </c>
      <c r="E173" s="3" t="s">
        <v>1443</v>
      </c>
      <c r="F173" s="3">
        <v>7034398494</v>
      </c>
      <c r="G173" s="3" t="s">
        <v>14</v>
      </c>
      <c r="H173" s="3" t="s">
        <v>1444</v>
      </c>
      <c r="I173" s="3" t="s">
        <v>1445</v>
      </c>
      <c r="J173" s="3" t="s">
        <v>43</v>
      </c>
      <c r="K173" s="3">
        <v>43923</v>
      </c>
      <c r="L173" s="3" t="s">
        <v>44</v>
      </c>
      <c r="M173" s="3" t="s">
        <v>44</v>
      </c>
    </row>
    <row r="174" spans="1:13" ht="93" customHeight="1" x14ac:dyDescent="0.25">
      <c r="A174" s="3" t="s">
        <v>1447</v>
      </c>
      <c r="B174" s="3" t="s">
        <v>1446</v>
      </c>
      <c r="C174" s="3" t="s">
        <v>1448</v>
      </c>
      <c r="D174" s="3" t="s">
        <v>86</v>
      </c>
      <c r="E174" s="3" t="s">
        <v>1449</v>
      </c>
      <c r="F174" s="3">
        <v>4438541444</v>
      </c>
      <c r="G174" s="3" t="s">
        <v>22</v>
      </c>
      <c r="H174" s="3" t="s">
        <v>1450</v>
      </c>
      <c r="I174" s="3" t="s">
        <v>1451</v>
      </c>
      <c r="J174" s="3" t="s">
        <v>43</v>
      </c>
      <c r="K174" s="3">
        <v>43916</v>
      </c>
      <c r="L174" s="3" t="s">
        <v>44</v>
      </c>
      <c r="M174" s="3" t="s">
        <v>44</v>
      </c>
    </row>
    <row r="175" spans="1:13" ht="93" customHeight="1" x14ac:dyDescent="0.25">
      <c r="A175" s="3" t="s">
        <v>1453</v>
      </c>
      <c r="B175" s="3" t="s">
        <v>1452</v>
      </c>
      <c r="C175" s="3" t="s">
        <v>1454</v>
      </c>
      <c r="D175" s="3" t="s">
        <v>140</v>
      </c>
      <c r="E175" s="3" t="s">
        <v>1455</v>
      </c>
      <c r="F175" s="3" t="s">
        <v>1456</v>
      </c>
      <c r="G175" s="3" t="s">
        <v>20</v>
      </c>
      <c r="H175" s="3" t="s">
        <v>1457</v>
      </c>
      <c r="J175" s="3" t="s">
        <v>43</v>
      </c>
      <c r="K175" s="3">
        <v>43916</v>
      </c>
      <c r="L175" s="3" t="s">
        <v>44</v>
      </c>
      <c r="M175" s="3" t="s">
        <v>44</v>
      </c>
    </row>
    <row r="176" spans="1:13" ht="93" customHeight="1" x14ac:dyDescent="0.25">
      <c r="A176" s="3" t="s">
        <v>1460</v>
      </c>
      <c r="B176" s="3" t="s">
        <v>1459</v>
      </c>
      <c r="C176" s="3" t="s">
        <v>1461</v>
      </c>
      <c r="D176" s="3" t="s">
        <v>460</v>
      </c>
      <c r="E176" s="3" t="s">
        <v>1462</v>
      </c>
      <c r="F176" s="3" t="s">
        <v>1463</v>
      </c>
      <c r="G176" s="3" t="s">
        <v>18</v>
      </c>
      <c r="H176" s="3" t="s">
        <v>1464</v>
      </c>
      <c r="I176" s="3" t="s">
        <v>1465</v>
      </c>
      <c r="J176" s="3" t="s">
        <v>43</v>
      </c>
      <c r="K176" s="3">
        <v>43922</v>
      </c>
      <c r="M176" s="3" t="s">
        <v>44</v>
      </c>
    </row>
    <row r="177" spans="1:13" ht="93" customHeight="1" x14ac:dyDescent="0.25">
      <c r="A177" s="3" t="str">
        <f>HYPERLINK("https://coronachecktest.com/","Coronachecktest")</f>
        <v>Coronachecktest</v>
      </c>
      <c r="C177" s="3" t="s">
        <v>47</v>
      </c>
      <c r="E177" s="3" t="s">
        <v>49</v>
      </c>
      <c r="F177" s="3" t="s">
        <v>1466</v>
      </c>
      <c r="G177" s="3" t="s">
        <v>18</v>
      </c>
      <c r="H177" s="3" t="s">
        <v>1467</v>
      </c>
      <c r="K177" s="3" t="s">
        <v>888</v>
      </c>
    </row>
    <row r="178" spans="1:13" ht="93" customHeight="1" x14ac:dyDescent="0.25">
      <c r="A178" s="3" t="s">
        <v>1468</v>
      </c>
      <c r="C178" s="3" t="s">
        <v>1469</v>
      </c>
      <c r="E178" s="3" t="s">
        <v>1470</v>
      </c>
      <c r="F178" s="3" t="s">
        <v>1471</v>
      </c>
      <c r="G178" s="3" t="s">
        <v>19</v>
      </c>
      <c r="H178" s="3" t="s">
        <v>1472</v>
      </c>
      <c r="K178" s="3" t="s">
        <v>1473</v>
      </c>
    </row>
    <row r="179" spans="1:13" ht="93" customHeight="1" x14ac:dyDescent="0.25">
      <c r="A179" s="3" t="s">
        <v>1475</v>
      </c>
      <c r="B179" s="3" t="s">
        <v>1474</v>
      </c>
      <c r="C179" s="3" t="s">
        <v>1476</v>
      </c>
      <c r="D179" s="3" t="s">
        <v>1477</v>
      </c>
      <c r="E179" s="3" t="s">
        <v>1478</v>
      </c>
      <c r="F179" s="3">
        <v>3017606192</v>
      </c>
      <c r="G179" s="3" t="s">
        <v>21</v>
      </c>
      <c r="H179" s="3" t="s">
        <v>1479</v>
      </c>
      <c r="I179" s="3" t="s">
        <v>1480</v>
      </c>
      <c r="J179" s="3" t="s">
        <v>207</v>
      </c>
      <c r="K179" s="3">
        <v>43928</v>
      </c>
      <c r="M179" s="3" t="s">
        <v>44</v>
      </c>
    </row>
    <row r="180" spans="1:13" ht="93" customHeight="1" x14ac:dyDescent="0.25">
      <c r="A180" s="3" t="s">
        <v>1482</v>
      </c>
      <c r="B180" s="3" t="s">
        <v>1481</v>
      </c>
      <c r="C180" s="3" t="s">
        <v>1483</v>
      </c>
      <c r="D180" s="3" t="s">
        <v>1243</v>
      </c>
      <c r="E180" s="3" t="s">
        <v>1484</v>
      </c>
      <c r="F180" s="3">
        <v>3016571500</v>
      </c>
      <c r="G180" s="3" t="s">
        <v>14</v>
      </c>
      <c r="H180" s="3" t="s">
        <v>1485</v>
      </c>
      <c r="K180" s="3">
        <v>43930</v>
      </c>
      <c r="M180" s="3" t="s">
        <v>44</v>
      </c>
    </row>
    <row r="181" spans="1:13" ht="93" customHeight="1" x14ac:dyDescent="0.25">
      <c r="A181" s="3" t="s">
        <v>678</v>
      </c>
      <c r="B181" s="3" t="s">
        <v>677</v>
      </c>
      <c r="C181" s="3" t="s">
        <v>680</v>
      </c>
      <c r="D181" s="3" t="s">
        <v>272</v>
      </c>
      <c r="E181" s="3" t="s">
        <v>681</v>
      </c>
      <c r="F181" s="3" t="s">
        <v>682</v>
      </c>
      <c r="G181" s="3" t="s">
        <v>14</v>
      </c>
      <c r="I181" s="3" t="s">
        <v>685</v>
      </c>
      <c r="J181" s="3" t="s">
        <v>687</v>
      </c>
      <c r="K181" s="3">
        <v>43915</v>
      </c>
      <c r="L181" s="3" t="s">
        <v>44</v>
      </c>
      <c r="M181" s="3" t="s">
        <v>44</v>
      </c>
    </row>
    <row r="182" spans="1:13" ht="93" customHeight="1" x14ac:dyDescent="0.25">
      <c r="A182" s="3" t="s">
        <v>1488</v>
      </c>
      <c r="B182" s="3" t="s">
        <v>1487</v>
      </c>
      <c r="C182" s="3" t="s">
        <v>1489</v>
      </c>
      <c r="D182" s="3" t="s">
        <v>1490</v>
      </c>
      <c r="E182" s="3" t="s">
        <v>1491</v>
      </c>
      <c r="F182" s="3" t="s">
        <v>1492</v>
      </c>
      <c r="G182" s="3" t="s">
        <v>15</v>
      </c>
      <c r="H182" s="3" t="s">
        <v>1493</v>
      </c>
      <c r="I182" s="3" t="s">
        <v>1494</v>
      </c>
      <c r="J182" s="3" t="s">
        <v>370</v>
      </c>
      <c r="K182" s="3">
        <v>43921</v>
      </c>
      <c r="L182" s="3" t="s">
        <v>44</v>
      </c>
      <c r="M182" s="3" t="s">
        <v>44</v>
      </c>
    </row>
    <row r="183" spans="1:13" ht="93" customHeight="1" x14ac:dyDescent="0.25">
      <c r="A183" s="3" t="s">
        <v>1496</v>
      </c>
      <c r="B183" s="3" t="s">
        <v>1495</v>
      </c>
      <c r="C183" s="3" t="s">
        <v>1497</v>
      </c>
      <c r="D183" s="3" t="s">
        <v>1498</v>
      </c>
      <c r="E183" s="3" t="s">
        <v>1499</v>
      </c>
      <c r="F183" s="3">
        <v>12024411086</v>
      </c>
      <c r="G183" s="3" t="s">
        <v>15</v>
      </c>
      <c r="H183" s="3" t="s">
        <v>1500</v>
      </c>
      <c r="I183" s="3" t="s">
        <v>1501</v>
      </c>
      <c r="J183" s="3" t="s">
        <v>43</v>
      </c>
      <c r="K183" s="3">
        <v>43922</v>
      </c>
      <c r="L183" s="3" t="s">
        <v>44</v>
      </c>
      <c r="M183" s="3" t="s">
        <v>44</v>
      </c>
    </row>
    <row r="184" spans="1:13" ht="93" customHeight="1" x14ac:dyDescent="0.25">
      <c r="A184" s="3" t="s">
        <v>1503</v>
      </c>
      <c r="B184" s="3" t="s">
        <v>1502</v>
      </c>
      <c r="C184" s="3" t="s">
        <v>1504</v>
      </c>
      <c r="D184" s="3" t="s">
        <v>86</v>
      </c>
      <c r="E184" s="3" t="s">
        <v>1505</v>
      </c>
      <c r="F184" s="3">
        <v>3608703856</v>
      </c>
      <c r="G184" s="3" t="s">
        <v>15</v>
      </c>
      <c r="H184" s="3" t="s">
        <v>1506</v>
      </c>
      <c r="I184" s="3" t="s">
        <v>1507</v>
      </c>
      <c r="J184" s="3" t="s">
        <v>43</v>
      </c>
      <c r="K184" s="3">
        <v>43936</v>
      </c>
      <c r="M184" s="3" t="s">
        <v>44</v>
      </c>
    </row>
    <row r="185" spans="1:13" ht="93" customHeight="1" x14ac:dyDescent="0.25">
      <c r="A185" s="3" t="s">
        <v>1509</v>
      </c>
      <c r="B185" s="3" t="s">
        <v>1508</v>
      </c>
      <c r="C185" s="3" t="s">
        <v>1510</v>
      </c>
      <c r="D185" s="3" t="s">
        <v>1511</v>
      </c>
      <c r="E185" s="3" t="s">
        <v>1512</v>
      </c>
      <c r="F185" s="3" t="s">
        <v>1513</v>
      </c>
      <c r="G185" s="3" t="s">
        <v>16</v>
      </c>
      <c r="H185" s="3" t="s">
        <v>1514</v>
      </c>
      <c r="I185" s="3" t="s">
        <v>1515</v>
      </c>
      <c r="J185" s="3" t="s">
        <v>43</v>
      </c>
      <c r="K185" s="3">
        <v>43946</v>
      </c>
      <c r="L185" s="3" t="s">
        <v>44</v>
      </c>
      <c r="M185" s="3" t="s">
        <v>44</v>
      </c>
    </row>
    <row r="186" spans="1:13" ht="93" customHeight="1" x14ac:dyDescent="0.25">
      <c r="A186" s="3" t="s">
        <v>1524</v>
      </c>
      <c r="B186" s="3" t="s">
        <v>1523</v>
      </c>
      <c r="C186" s="3" t="s">
        <v>1525</v>
      </c>
      <c r="D186" s="3" t="s">
        <v>1526</v>
      </c>
      <c r="E186" s="3" t="s">
        <v>1527</v>
      </c>
      <c r="F186" s="3" t="s">
        <v>1528</v>
      </c>
      <c r="G186" s="3" t="s">
        <v>21</v>
      </c>
      <c r="H186" s="3" t="s">
        <v>1529</v>
      </c>
      <c r="I186" s="3" t="s">
        <v>1530</v>
      </c>
      <c r="J186" s="3" t="s">
        <v>43</v>
      </c>
      <c r="K186" s="3">
        <v>43927</v>
      </c>
      <c r="L186" s="3" t="s">
        <v>44</v>
      </c>
      <c r="M186" s="3" t="s">
        <v>44</v>
      </c>
    </row>
    <row r="187" spans="1:13" ht="93" customHeight="1" x14ac:dyDescent="0.25">
      <c r="A187" s="3" t="s">
        <v>1532</v>
      </c>
      <c r="B187" s="3" t="s">
        <v>1531</v>
      </c>
      <c r="C187" s="3" t="s">
        <v>1533</v>
      </c>
      <c r="D187" s="3" t="s">
        <v>1534</v>
      </c>
      <c r="E187" s="3" t="s">
        <v>1535</v>
      </c>
      <c r="F187" s="3" t="s">
        <v>1536</v>
      </c>
      <c r="G187" s="3" t="s">
        <v>14</v>
      </c>
      <c r="H187" s="3" t="s">
        <v>1537</v>
      </c>
      <c r="I187" s="3" t="s">
        <v>1538</v>
      </c>
      <c r="J187" s="3" t="s">
        <v>207</v>
      </c>
      <c r="K187" s="3">
        <v>43952</v>
      </c>
      <c r="L187" s="3" t="s">
        <v>44</v>
      </c>
      <c r="M187" s="3" t="s">
        <v>44</v>
      </c>
    </row>
    <row r="188" spans="1:13" ht="93" customHeight="1" x14ac:dyDescent="0.25">
      <c r="A188" s="3" t="s">
        <v>1540</v>
      </c>
      <c r="B188" s="3" t="s">
        <v>1539</v>
      </c>
      <c r="C188" s="3" t="s">
        <v>1541</v>
      </c>
      <c r="D188" s="3" t="s">
        <v>245</v>
      </c>
      <c r="E188" s="3" t="s">
        <v>1542</v>
      </c>
      <c r="F188" s="3">
        <v>3012109090</v>
      </c>
      <c r="G188" s="3" t="s">
        <v>22</v>
      </c>
      <c r="H188" s="3" t="s">
        <v>1543</v>
      </c>
      <c r="I188" s="3" t="s">
        <v>1544</v>
      </c>
      <c r="J188" s="3" t="s">
        <v>43</v>
      </c>
      <c r="K188" s="3">
        <v>43934</v>
      </c>
      <c r="M188" s="3" t="s">
        <v>44</v>
      </c>
    </row>
    <row r="189" spans="1:13" ht="93" customHeight="1" x14ac:dyDescent="0.25">
      <c r="A189" s="3" t="str">
        <f>HYPERLINK("https://curryprint.com/","Curry Printing")</f>
        <v>Curry Printing</v>
      </c>
      <c r="C189" s="3" t="s">
        <v>1545</v>
      </c>
      <c r="E189" s="3" t="s">
        <v>1546</v>
      </c>
      <c r="F189" s="3" t="s">
        <v>1547</v>
      </c>
      <c r="G189" s="3" t="s">
        <v>21</v>
      </c>
      <c r="H189" s="3" t="s">
        <v>1548</v>
      </c>
      <c r="J189" s="3" t="s">
        <v>1549</v>
      </c>
      <c r="K189" s="3" t="s">
        <v>27</v>
      </c>
    </row>
    <row r="190" spans="1:13" ht="93" customHeight="1" x14ac:dyDescent="0.25">
      <c r="A190" s="3" t="str">
        <f>HYPERLINK("custommedicalsupplies.com","Custom Medical Supplies")</f>
        <v>Custom Medical Supplies</v>
      </c>
      <c r="C190" s="3" t="s">
        <v>1550</v>
      </c>
      <c r="E190" s="3" t="s">
        <v>1551</v>
      </c>
      <c r="F190" s="3" t="s">
        <v>1552</v>
      </c>
      <c r="G190" s="3" t="s">
        <v>15</v>
      </c>
      <c r="H190" s="3" t="s">
        <v>1553</v>
      </c>
    </row>
    <row r="191" spans="1:13" ht="93" customHeight="1" x14ac:dyDescent="0.25">
      <c r="A191" s="3" t="s">
        <v>1556</v>
      </c>
      <c r="B191" s="3" t="s">
        <v>1555</v>
      </c>
      <c r="C191" s="3" t="s">
        <v>1557</v>
      </c>
      <c r="D191" s="3" t="s">
        <v>38</v>
      </c>
      <c r="E191" s="3" t="s">
        <v>1558</v>
      </c>
      <c r="F191" s="3" t="s">
        <v>1559</v>
      </c>
      <c r="G191" s="3" t="s">
        <v>22</v>
      </c>
      <c r="H191" s="3" t="s">
        <v>1560</v>
      </c>
      <c r="I191" s="3" t="s">
        <v>1561</v>
      </c>
      <c r="J191" s="3" t="s">
        <v>43</v>
      </c>
      <c r="K191" s="3">
        <v>43927</v>
      </c>
      <c r="M191" s="3" t="s">
        <v>44</v>
      </c>
    </row>
    <row r="192" spans="1:13" ht="93" customHeight="1" x14ac:dyDescent="0.25">
      <c r="A192" s="3" t="s">
        <v>1563</v>
      </c>
      <c r="B192" s="3" t="s">
        <v>1562</v>
      </c>
      <c r="C192" s="3" t="s">
        <v>1564</v>
      </c>
      <c r="D192" s="3" t="s">
        <v>1565</v>
      </c>
      <c r="E192" s="3" t="s">
        <v>1566</v>
      </c>
      <c r="F192" s="3">
        <v>2522287038</v>
      </c>
      <c r="G192" s="3" t="s">
        <v>18</v>
      </c>
      <c r="H192" s="3" t="s">
        <v>1567</v>
      </c>
      <c r="I192" s="3" t="s">
        <v>811</v>
      </c>
      <c r="J192" s="3" t="s">
        <v>43</v>
      </c>
      <c r="K192" s="3">
        <v>43929</v>
      </c>
      <c r="M192" s="3" t="s">
        <v>44</v>
      </c>
    </row>
    <row r="193" spans="1:13" ht="93" customHeight="1" x14ac:dyDescent="0.25">
      <c r="A193" s="3" t="s">
        <v>1569</v>
      </c>
      <c r="B193" s="3" t="s">
        <v>1568</v>
      </c>
      <c r="C193" s="3" t="s">
        <v>1570</v>
      </c>
      <c r="D193" s="3" t="s">
        <v>1571</v>
      </c>
      <c r="E193" s="3" t="s">
        <v>1572</v>
      </c>
      <c r="F193" s="3" t="s">
        <v>1573</v>
      </c>
      <c r="G193" s="3" t="s">
        <v>21</v>
      </c>
      <c r="H193" s="3" t="s">
        <v>1574</v>
      </c>
      <c r="I193" s="3" t="s">
        <v>1575</v>
      </c>
      <c r="J193" s="3" t="s">
        <v>43</v>
      </c>
      <c r="K193" s="3">
        <v>43951</v>
      </c>
      <c r="M193" s="3" t="s">
        <v>44</v>
      </c>
    </row>
    <row r="194" spans="1:13" ht="93" customHeight="1" x14ac:dyDescent="0.25">
      <c r="A194" s="3" t="s">
        <v>1583</v>
      </c>
      <c r="B194" s="3" t="s">
        <v>1577</v>
      </c>
      <c r="C194" s="3" t="s">
        <v>1584</v>
      </c>
      <c r="D194" s="3" t="s">
        <v>1585</v>
      </c>
      <c r="E194" s="3" t="s">
        <v>1586</v>
      </c>
      <c r="F194" s="3">
        <v>9179729717</v>
      </c>
      <c r="G194" s="3" t="s">
        <v>16</v>
      </c>
      <c r="H194" s="3" t="s">
        <v>1588</v>
      </c>
      <c r="I194" s="3" t="s">
        <v>1589</v>
      </c>
      <c r="J194" s="3" t="s">
        <v>43</v>
      </c>
      <c r="K194" s="3">
        <v>43941</v>
      </c>
      <c r="M194" s="3" t="s">
        <v>44</v>
      </c>
    </row>
    <row r="195" spans="1:13" ht="93" customHeight="1" x14ac:dyDescent="0.25">
      <c r="A195" s="3" t="s">
        <v>1591</v>
      </c>
      <c r="B195" s="3" t="s">
        <v>1590</v>
      </c>
      <c r="C195" s="3" t="s">
        <v>1592</v>
      </c>
      <c r="D195" s="3" t="s">
        <v>140</v>
      </c>
      <c r="E195" s="3" t="s">
        <v>1593</v>
      </c>
      <c r="F195" s="3" t="s">
        <v>1594</v>
      </c>
      <c r="G195" s="3" t="s">
        <v>21</v>
      </c>
      <c r="H195" s="3" t="s">
        <v>1595</v>
      </c>
      <c r="I195" s="3" t="s">
        <v>1596</v>
      </c>
      <c r="J195" s="3" t="s">
        <v>43</v>
      </c>
      <c r="K195" s="3">
        <v>43931</v>
      </c>
      <c r="M195" s="3" t="s">
        <v>44</v>
      </c>
    </row>
    <row r="196" spans="1:13" ht="93" customHeight="1" x14ac:dyDescent="0.25">
      <c r="A196" s="3" t="s">
        <v>555</v>
      </c>
      <c r="B196" s="3" t="s">
        <v>554</v>
      </c>
      <c r="C196" s="3" t="s">
        <v>556</v>
      </c>
      <c r="D196" s="3" t="s">
        <v>557</v>
      </c>
      <c r="E196" s="3" t="s">
        <v>558</v>
      </c>
      <c r="F196" s="3">
        <v>4108081729</v>
      </c>
      <c r="G196" s="3" t="s">
        <v>14</v>
      </c>
      <c r="J196" s="3" t="s">
        <v>559</v>
      </c>
      <c r="K196" s="3">
        <v>43915</v>
      </c>
      <c r="L196" s="3" t="s">
        <v>44</v>
      </c>
      <c r="M196" s="3" t="s">
        <v>44</v>
      </c>
    </row>
    <row r="197" spans="1:13" ht="93" customHeight="1" x14ac:dyDescent="0.25">
      <c r="A197" s="3" t="s">
        <v>1604</v>
      </c>
      <c r="B197" s="3" t="s">
        <v>1603</v>
      </c>
      <c r="C197" s="3" t="s">
        <v>1605</v>
      </c>
      <c r="D197" s="3" t="s">
        <v>1257</v>
      </c>
      <c r="E197" s="3" t="s">
        <v>1606</v>
      </c>
      <c r="F197" s="3" t="s">
        <v>1607</v>
      </c>
      <c r="G197" s="3" t="s">
        <v>15</v>
      </c>
      <c r="H197" s="3" t="s">
        <v>1608</v>
      </c>
      <c r="I197" s="3" t="s">
        <v>1609</v>
      </c>
      <c r="J197" s="3" t="s">
        <v>43</v>
      </c>
      <c r="K197" s="3">
        <v>43928</v>
      </c>
      <c r="M197" s="3" t="s">
        <v>44</v>
      </c>
    </row>
    <row r="198" spans="1:13" ht="93" customHeight="1" x14ac:dyDescent="0.25">
      <c r="A198" s="3" t="s">
        <v>1611</v>
      </c>
      <c r="B198" s="3" t="s">
        <v>1610</v>
      </c>
      <c r="C198" s="3" t="s">
        <v>1612</v>
      </c>
      <c r="D198" s="3" t="s">
        <v>135</v>
      </c>
      <c r="E198" s="3" t="s">
        <v>1613</v>
      </c>
      <c r="F198" s="3">
        <v>4105074289</v>
      </c>
      <c r="G198" s="3" t="s">
        <v>22</v>
      </c>
      <c r="H198" s="3" t="s">
        <v>1614</v>
      </c>
      <c r="I198" s="3" t="s">
        <v>25</v>
      </c>
      <c r="J198" s="3" t="s">
        <v>43</v>
      </c>
      <c r="K198" s="3">
        <v>43945</v>
      </c>
      <c r="M198" s="3" t="s">
        <v>44</v>
      </c>
    </row>
    <row r="199" spans="1:13" ht="93" customHeight="1" x14ac:dyDescent="0.25">
      <c r="A199" s="3" t="s">
        <v>1616</v>
      </c>
      <c r="B199" s="3" t="s">
        <v>1615</v>
      </c>
      <c r="C199" s="3" t="s">
        <v>1617</v>
      </c>
      <c r="D199" s="3" t="s">
        <v>86</v>
      </c>
      <c r="E199" s="3" t="s">
        <v>1618</v>
      </c>
      <c r="F199" s="3" t="s">
        <v>1619</v>
      </c>
      <c r="G199" s="3" t="s">
        <v>21</v>
      </c>
      <c r="I199" s="3" t="s">
        <v>1620</v>
      </c>
      <c r="J199" s="3" t="s">
        <v>43</v>
      </c>
      <c r="K199" s="3">
        <v>43917</v>
      </c>
      <c r="L199" s="3" t="s">
        <v>44</v>
      </c>
      <c r="M199" s="3" t="s">
        <v>44</v>
      </c>
    </row>
    <row r="200" spans="1:13" ht="93" customHeight="1" x14ac:dyDescent="0.25">
      <c r="A200" s="3" t="str">
        <f>HYPERLINK("www.denvermidatlantic.com","Denver Companies LLC")</f>
        <v>Denver Companies LLC</v>
      </c>
      <c r="C200" s="3" t="s">
        <v>1621</v>
      </c>
      <c r="E200" s="3" t="s">
        <v>1622</v>
      </c>
      <c r="F200" s="3" t="s">
        <v>1623</v>
      </c>
      <c r="G200" s="3" t="s">
        <v>21</v>
      </c>
      <c r="H200" s="3" t="s">
        <v>1624</v>
      </c>
    </row>
    <row r="201" spans="1:13" ht="93" customHeight="1" x14ac:dyDescent="0.25">
      <c r="A201" s="3" t="s">
        <v>1626</v>
      </c>
      <c r="B201" s="3" t="s">
        <v>1625</v>
      </c>
      <c r="C201" s="3" t="s">
        <v>1621</v>
      </c>
      <c r="D201" s="3" t="s">
        <v>140</v>
      </c>
      <c r="E201" s="3" t="s">
        <v>1622</v>
      </c>
      <c r="F201" s="3">
        <v>4109891876</v>
      </c>
      <c r="G201" s="3" t="s">
        <v>20</v>
      </c>
      <c r="H201" s="3" t="s">
        <v>1627</v>
      </c>
      <c r="I201" s="3" t="s">
        <v>1628</v>
      </c>
      <c r="J201" s="3" t="s">
        <v>1629</v>
      </c>
      <c r="K201" s="3">
        <v>43927</v>
      </c>
      <c r="M201" s="3" t="s">
        <v>44</v>
      </c>
    </row>
    <row r="202" spans="1:13" ht="93" customHeight="1" x14ac:dyDescent="0.25">
      <c r="A202" s="3" t="s">
        <v>1631</v>
      </c>
      <c r="B202" s="3" t="s">
        <v>1630</v>
      </c>
      <c r="C202" s="3" t="s">
        <v>1632</v>
      </c>
      <c r="D202" s="3" t="s">
        <v>1633</v>
      </c>
      <c r="E202" s="3" t="s">
        <v>1634</v>
      </c>
      <c r="F202" s="3" t="s">
        <v>1635</v>
      </c>
      <c r="G202" s="3" t="s">
        <v>16</v>
      </c>
      <c r="H202" s="3" t="s">
        <v>1636</v>
      </c>
      <c r="I202" s="3" t="s">
        <v>1637</v>
      </c>
      <c r="J202" s="3" t="s">
        <v>43</v>
      </c>
      <c r="K202" s="3">
        <v>43935</v>
      </c>
      <c r="L202" s="3" t="s">
        <v>44</v>
      </c>
      <c r="M202" s="3" t="s">
        <v>44</v>
      </c>
    </row>
    <row r="203" spans="1:13" ht="93" customHeight="1" x14ac:dyDescent="0.25">
      <c r="A203" s="3" t="s">
        <v>1640</v>
      </c>
      <c r="B203" s="3" t="s">
        <v>1639</v>
      </c>
      <c r="C203" s="3" t="s">
        <v>1641</v>
      </c>
      <c r="D203" s="3" t="s">
        <v>1642</v>
      </c>
      <c r="E203" s="3" t="s">
        <v>1643</v>
      </c>
      <c r="F203" s="3">
        <v>4438580659</v>
      </c>
      <c r="G203" s="3" t="s">
        <v>15</v>
      </c>
      <c r="H203" s="3" t="s">
        <v>1644</v>
      </c>
      <c r="I203" s="3" t="s">
        <v>1645</v>
      </c>
      <c r="J203" s="3" t="s">
        <v>43</v>
      </c>
      <c r="K203" s="3">
        <v>43931</v>
      </c>
      <c r="M203" s="3" t="s">
        <v>44</v>
      </c>
    </row>
    <row r="204" spans="1:13" ht="93" customHeight="1" x14ac:dyDescent="0.25">
      <c r="A204" s="3" t="s">
        <v>1647</v>
      </c>
      <c r="B204" s="3" t="s">
        <v>1646</v>
      </c>
      <c r="C204" s="3" t="s">
        <v>1648</v>
      </c>
      <c r="D204" s="3" t="s">
        <v>1649</v>
      </c>
      <c r="E204" s="3" t="s">
        <v>1650</v>
      </c>
      <c r="F204" s="3" t="s">
        <v>1651</v>
      </c>
      <c r="G204" s="3" t="s">
        <v>16</v>
      </c>
      <c r="H204" s="3" t="e">
        <f>HYPERLINK("https://drive.google.com/open?id=1vsPWCUX29r6sf1LcVIilcxksbKcS1Nol","Google drive folder with detailed quotation spreadsheet
- 3 Ply Disposable Surgical  Face Mask - EN14683:2019 Type II 
- 3 Ply Disposable Surgical  Face Mask - EN14683:2019 Type IIR
- Disposable PVC Gloves - (HengChang Brand) (PVC non-powdered)
- Disposab"&amp;"le Nitrile Gloves - (Blue Sail Brand) (Butyronitrile non-powdered)
- Sterile Disposable Medical Protective Suit (exclusive of shoe cover) CE - No capacity in April. We can start first delivery on/around 10th May at the qty of 80,000 pcs, then each week we"&amp;" can deliver 120,000 pcs.
- Non-Sterile Disposable Medical Protective Suit (exclusive of shoe cover) CE - No capacity in April. We can start first delivery on/around 10th May at the qty of 80,000 pcs, then each week we can deliver 120,000 pcs.
- Sterile P"&amp;"rotective Shoe Cover
- Non-Sterile Protective Shoe Cover
- Protective Goggles (PC, PVC), EN166:2001
- Protective Face Shield (anti-fog PET) EN166:2001
- Non Sterile Isolation Gown 190T+TPU film (coverstitching armhole)
- Non Sterile Isolation Gown 190T+TP"&amp;"U film (ultrasonic armhole)                                                
- Disposable Apron ( PE, 1400mm*800mm*0.03mm thick)
Most of the products are manufactured by Dishang, but the two gloves (Line 9 and 10) are manufactured by partner companies and "&amp;"Dishang works as distributor for them.")</f>
        <v>#VALUE!</v>
      </c>
      <c r="I204" s="3" t="s">
        <v>1652</v>
      </c>
      <c r="J204" s="3" t="s">
        <v>1654</v>
      </c>
      <c r="L204" s="3" t="s">
        <v>1655</v>
      </c>
    </row>
    <row r="205" spans="1:13" ht="93" customHeight="1" x14ac:dyDescent="0.25">
      <c r="A205" s="3" t="s">
        <v>789</v>
      </c>
      <c r="B205" s="3" t="s">
        <v>788</v>
      </c>
      <c r="C205" s="3" t="s">
        <v>790</v>
      </c>
      <c r="D205" s="3" t="s">
        <v>791</v>
      </c>
      <c r="E205" s="3" t="s">
        <v>792</v>
      </c>
      <c r="F205" s="3" t="s">
        <v>793</v>
      </c>
      <c r="G205" s="3" t="s">
        <v>20</v>
      </c>
      <c r="H205" s="3" t="s">
        <v>795</v>
      </c>
      <c r="I205" s="3" t="s">
        <v>1656</v>
      </c>
      <c r="J205" s="3" t="s">
        <v>43</v>
      </c>
      <c r="K205" s="3">
        <v>43924</v>
      </c>
      <c r="L205" s="3" t="s">
        <v>44</v>
      </c>
      <c r="M205" s="3" t="s">
        <v>44</v>
      </c>
    </row>
    <row r="206" spans="1:13" ht="93" customHeight="1" x14ac:dyDescent="0.25">
      <c r="A206" s="3" t="s">
        <v>1658</v>
      </c>
      <c r="B206" s="3" t="s">
        <v>1657</v>
      </c>
      <c r="C206" s="3" t="s">
        <v>1659</v>
      </c>
      <c r="D206" s="3" t="s">
        <v>38</v>
      </c>
      <c r="E206" s="3" t="s">
        <v>1660</v>
      </c>
      <c r="F206" s="3" t="s">
        <v>1661</v>
      </c>
      <c r="G206" s="3" t="s">
        <v>15</v>
      </c>
      <c r="H206" s="3" t="s">
        <v>1662</v>
      </c>
      <c r="I206" s="3" t="s">
        <v>1663</v>
      </c>
      <c r="J206" s="3" t="s">
        <v>43</v>
      </c>
      <c r="K206" s="3">
        <v>43927</v>
      </c>
      <c r="L206" s="3" t="s">
        <v>44</v>
      </c>
      <c r="M206" s="3" t="s">
        <v>44</v>
      </c>
    </row>
    <row r="207" spans="1:13" ht="93" customHeight="1" x14ac:dyDescent="0.25">
      <c r="A207" s="3" t="s">
        <v>1666</v>
      </c>
      <c r="B207" s="3" t="s">
        <v>1665</v>
      </c>
      <c r="C207" s="3" t="s">
        <v>1667</v>
      </c>
      <c r="D207" s="3" t="s">
        <v>1668</v>
      </c>
      <c r="E207" s="3" t="s">
        <v>1669</v>
      </c>
      <c r="F207" s="3">
        <v>6082202617</v>
      </c>
      <c r="G207" s="3" t="s">
        <v>15</v>
      </c>
      <c r="H207" s="3" t="s">
        <v>1670</v>
      </c>
      <c r="I207" s="3" t="s">
        <v>1671</v>
      </c>
      <c r="J207" s="3" t="s">
        <v>43</v>
      </c>
      <c r="K207" s="3">
        <v>43941</v>
      </c>
      <c r="M207" s="3" t="s">
        <v>44</v>
      </c>
    </row>
    <row r="208" spans="1:13" ht="93" customHeight="1" x14ac:dyDescent="0.25">
      <c r="A208" s="3" t="s">
        <v>1673</v>
      </c>
      <c r="B208" s="3" t="s">
        <v>1672</v>
      </c>
      <c r="C208" s="3" t="s">
        <v>1674</v>
      </c>
      <c r="D208" s="3" t="s">
        <v>1675</v>
      </c>
      <c r="E208" s="3" t="s">
        <v>1676</v>
      </c>
      <c r="F208" s="3" t="s">
        <v>1677</v>
      </c>
      <c r="G208" s="3" t="s">
        <v>19</v>
      </c>
      <c r="H208" s="3" t="s">
        <v>1678</v>
      </c>
      <c r="I208" s="3" t="s">
        <v>1679</v>
      </c>
      <c r="J208" s="3" t="s">
        <v>43</v>
      </c>
      <c r="K208" s="3">
        <v>43916</v>
      </c>
      <c r="L208" s="3" t="s">
        <v>44</v>
      </c>
      <c r="M208" s="3" t="s">
        <v>44</v>
      </c>
    </row>
    <row r="209" spans="1:13" ht="93" customHeight="1" x14ac:dyDescent="0.25">
      <c r="A209" s="3" t="s">
        <v>1683</v>
      </c>
      <c r="B209" s="3" t="s">
        <v>1681</v>
      </c>
      <c r="C209" s="3" t="s">
        <v>1684</v>
      </c>
      <c r="D209" s="3" t="s">
        <v>1685</v>
      </c>
      <c r="E209" s="3" t="s">
        <v>1686</v>
      </c>
      <c r="F209" s="3" t="s">
        <v>1687</v>
      </c>
      <c r="G209" s="3" t="s">
        <v>14</v>
      </c>
      <c r="H209" s="3" t="s">
        <v>1688</v>
      </c>
      <c r="I209" s="3" t="s">
        <v>597</v>
      </c>
      <c r="J209" s="3" t="s">
        <v>370</v>
      </c>
      <c r="K209" s="3">
        <v>43944</v>
      </c>
      <c r="M209" s="3" t="s">
        <v>44</v>
      </c>
    </row>
    <row r="210" spans="1:13" ht="93" customHeight="1" x14ac:dyDescent="0.25">
      <c r="A210" s="3" t="s">
        <v>1690</v>
      </c>
      <c r="C210" s="3" t="s">
        <v>1691</v>
      </c>
      <c r="E210" s="3" t="s">
        <v>1692</v>
      </c>
      <c r="F210" s="3" t="s">
        <v>1693</v>
      </c>
      <c r="G210" s="3" t="s">
        <v>14</v>
      </c>
      <c r="H210" s="3" t="s">
        <v>1694</v>
      </c>
    </row>
    <row r="211" spans="1:13" ht="93" customHeight="1" x14ac:dyDescent="0.25">
      <c r="A211" s="3" t="s">
        <v>1696</v>
      </c>
      <c r="B211" s="3" t="s">
        <v>1695</v>
      </c>
      <c r="C211" s="3" t="s">
        <v>1697</v>
      </c>
      <c r="D211" s="3" t="s">
        <v>1698</v>
      </c>
      <c r="E211" s="3" t="s">
        <v>1699</v>
      </c>
      <c r="F211" s="3" t="s">
        <v>1700</v>
      </c>
      <c r="G211" s="3" t="s">
        <v>21</v>
      </c>
      <c r="H211" s="3" t="s">
        <v>1701</v>
      </c>
      <c r="I211" s="3" t="s">
        <v>1702</v>
      </c>
      <c r="J211" s="3" t="s">
        <v>43</v>
      </c>
      <c r="K211" s="3">
        <v>43921</v>
      </c>
      <c r="L211" s="3" t="s">
        <v>44</v>
      </c>
      <c r="M211" s="3" t="s">
        <v>44</v>
      </c>
    </row>
    <row r="212" spans="1:13" ht="93" customHeight="1" x14ac:dyDescent="0.25">
      <c r="A212" s="3" t="s">
        <v>1704</v>
      </c>
      <c r="B212" s="3" t="s">
        <v>1703</v>
      </c>
      <c r="C212" s="3" t="s">
        <v>1705</v>
      </c>
      <c r="D212" s="3" t="s">
        <v>1706</v>
      </c>
      <c r="E212" s="3" t="s">
        <v>1707</v>
      </c>
      <c r="F212" s="3" t="s">
        <v>1708</v>
      </c>
      <c r="G212" s="3" t="s">
        <v>21</v>
      </c>
      <c r="H212" s="3" t="s">
        <v>1709</v>
      </c>
      <c r="I212" s="3" t="s">
        <v>1710</v>
      </c>
      <c r="J212" s="3" t="s">
        <v>43</v>
      </c>
      <c r="K212" s="3">
        <v>43980</v>
      </c>
      <c r="M212" s="3" t="s">
        <v>44</v>
      </c>
    </row>
    <row r="213" spans="1:13" ht="93" customHeight="1" x14ac:dyDescent="0.25">
      <c r="A213" s="3" t="str">
        <f>HYPERLINK("http://www.drivenmembers.com/","Driven Private Transport")</f>
        <v>Driven Private Transport</v>
      </c>
      <c r="C213" s="3" t="s">
        <v>1711</v>
      </c>
      <c r="F213" s="3" t="s">
        <v>1712</v>
      </c>
      <c r="G213" s="3" t="s">
        <v>19</v>
      </c>
      <c r="H213" s="3" t="s">
        <v>1713</v>
      </c>
    </row>
    <row r="214" spans="1:13" ht="93" customHeight="1" x14ac:dyDescent="0.25">
      <c r="A214" s="3" t="s">
        <v>1715</v>
      </c>
      <c r="B214" s="3" t="s">
        <v>1714</v>
      </c>
      <c r="C214" s="3" t="s">
        <v>1716</v>
      </c>
      <c r="D214" s="3" t="s">
        <v>140</v>
      </c>
      <c r="E214" s="3" t="s">
        <v>1717</v>
      </c>
      <c r="F214" s="3" t="s">
        <v>1718</v>
      </c>
      <c r="G214" s="3" t="s">
        <v>20</v>
      </c>
      <c r="H214" s="3" t="s">
        <v>1719</v>
      </c>
      <c r="I214" s="3" t="s">
        <v>1720</v>
      </c>
      <c r="J214" s="3" t="s">
        <v>43</v>
      </c>
      <c r="K214" s="3">
        <v>43939</v>
      </c>
      <c r="L214" s="3" t="s">
        <v>44</v>
      </c>
      <c r="M214" s="3" t="s">
        <v>44</v>
      </c>
    </row>
    <row r="215" spans="1:13" ht="93" customHeight="1" x14ac:dyDescent="0.25">
      <c r="A215" s="3" t="s">
        <v>1722</v>
      </c>
      <c r="B215" s="3" t="s">
        <v>1721</v>
      </c>
      <c r="C215" s="3" t="s">
        <v>1723</v>
      </c>
      <c r="D215" s="3" t="s">
        <v>140</v>
      </c>
      <c r="E215" s="3" t="s">
        <v>1724</v>
      </c>
      <c r="F215" s="3">
        <v>3014167497</v>
      </c>
      <c r="G215" s="3" t="s">
        <v>17</v>
      </c>
      <c r="H215" s="3" t="s">
        <v>1725</v>
      </c>
      <c r="I215" s="3" t="s">
        <v>1726</v>
      </c>
      <c r="J215" s="3" t="s">
        <v>43</v>
      </c>
      <c r="K215" s="3">
        <v>43927</v>
      </c>
      <c r="L215" s="3" t="s">
        <v>44</v>
      </c>
      <c r="M215" s="3" t="s">
        <v>44</v>
      </c>
    </row>
    <row r="216" spans="1:13" ht="93" customHeight="1" x14ac:dyDescent="0.25">
      <c r="A216" s="3" t="s">
        <v>1729</v>
      </c>
      <c r="B216" s="3" t="s">
        <v>1727</v>
      </c>
      <c r="C216" s="3" t="s">
        <v>1730</v>
      </c>
      <c r="F216" s="3" t="s">
        <v>1731</v>
      </c>
      <c r="G216" s="3" t="s">
        <v>15</v>
      </c>
      <c r="H216" s="3" t="s">
        <v>1732</v>
      </c>
      <c r="K216" s="3" t="s">
        <v>1733</v>
      </c>
    </row>
    <row r="217" spans="1:13" ht="93" customHeight="1" x14ac:dyDescent="0.25">
      <c r="A217" s="3" t="s">
        <v>1735</v>
      </c>
      <c r="B217" s="3" t="s">
        <v>1734</v>
      </c>
      <c r="C217" s="3" t="s">
        <v>1736</v>
      </c>
      <c r="D217" s="3" t="s">
        <v>1737</v>
      </c>
      <c r="E217" s="3" t="s">
        <v>1738</v>
      </c>
      <c r="F217" s="3">
        <v>4437847241</v>
      </c>
      <c r="G217" s="3" t="s">
        <v>21</v>
      </c>
      <c r="H217" s="3" t="s">
        <v>1741</v>
      </c>
      <c r="I217" s="3" t="s">
        <v>1742</v>
      </c>
      <c r="J217" s="3" t="s">
        <v>1743</v>
      </c>
      <c r="K217" s="3">
        <v>43920</v>
      </c>
      <c r="L217" s="3" t="s">
        <v>44</v>
      </c>
      <c r="M217" s="3" t="s">
        <v>44</v>
      </c>
    </row>
    <row r="218" spans="1:13" ht="93" customHeight="1" x14ac:dyDescent="0.25">
      <c r="A218" s="3" t="s">
        <v>1745</v>
      </c>
      <c r="B218" s="3" t="s">
        <v>1744</v>
      </c>
      <c r="C218" s="3" t="s">
        <v>1746</v>
      </c>
      <c r="D218" s="3" t="s">
        <v>1747</v>
      </c>
      <c r="E218" s="3" t="s">
        <v>1748</v>
      </c>
      <c r="F218" s="3" t="s">
        <v>1749</v>
      </c>
      <c r="G218" s="3" t="s">
        <v>16</v>
      </c>
      <c r="I218" s="3" t="s">
        <v>1750</v>
      </c>
      <c r="J218" s="3" t="s">
        <v>43</v>
      </c>
      <c r="K218" s="3">
        <v>43920</v>
      </c>
      <c r="L218" s="3" t="s">
        <v>44</v>
      </c>
      <c r="M218" s="3" t="s">
        <v>1751</v>
      </c>
    </row>
    <row r="219" spans="1:13" ht="93" customHeight="1" x14ac:dyDescent="0.25">
      <c r="A219" s="3" t="s">
        <v>1752</v>
      </c>
      <c r="B219" s="3" t="s">
        <v>1744</v>
      </c>
      <c r="C219" s="3" t="s">
        <v>1753</v>
      </c>
      <c r="D219" s="3" t="s">
        <v>1754</v>
      </c>
      <c r="E219" s="3" t="s">
        <v>1748</v>
      </c>
      <c r="F219" s="3">
        <v>4437027174</v>
      </c>
      <c r="G219" s="3" t="s">
        <v>17</v>
      </c>
      <c r="H219" s="3" t="s">
        <v>1755</v>
      </c>
      <c r="I219" s="3" t="s">
        <v>1756</v>
      </c>
      <c r="J219" s="3" t="s">
        <v>43</v>
      </c>
      <c r="K219" s="3">
        <v>43920</v>
      </c>
      <c r="L219" s="3" t="s">
        <v>44</v>
      </c>
      <c r="M219" s="3" t="s">
        <v>44</v>
      </c>
    </row>
    <row r="220" spans="1:13" ht="93" customHeight="1" x14ac:dyDescent="0.25">
      <c r="A220" s="3" t="s">
        <v>1758</v>
      </c>
      <c r="C220" s="3" t="s">
        <v>1759</v>
      </c>
      <c r="E220" s="3" t="s">
        <v>1760</v>
      </c>
      <c r="F220" s="3" t="s">
        <v>1761</v>
      </c>
      <c r="G220" s="3" t="s">
        <v>17</v>
      </c>
      <c r="H220" s="3" t="s">
        <v>1765</v>
      </c>
      <c r="J220" s="3" t="s">
        <v>1767</v>
      </c>
      <c r="K220" s="3" t="s">
        <v>1768</v>
      </c>
    </row>
    <row r="221" spans="1:13" ht="93" customHeight="1" x14ac:dyDescent="0.25">
      <c r="A221" s="3" t="s">
        <v>1770</v>
      </c>
      <c r="B221" s="3" t="s">
        <v>1769</v>
      </c>
      <c r="C221" s="3" t="s">
        <v>1771</v>
      </c>
      <c r="D221" s="3" t="s">
        <v>1772</v>
      </c>
      <c r="E221" s="3" t="s">
        <v>1773</v>
      </c>
      <c r="F221" s="3">
        <v>4105992864</v>
      </c>
      <c r="G221" s="3" t="s">
        <v>18</v>
      </c>
      <c r="H221" s="3" t="s">
        <v>1774</v>
      </c>
      <c r="I221" s="3" t="s">
        <v>1775</v>
      </c>
      <c r="J221" s="3" t="s">
        <v>43</v>
      </c>
      <c r="K221" s="3">
        <v>43924</v>
      </c>
      <c r="L221" s="3" t="s">
        <v>44</v>
      </c>
      <c r="M221" s="3" t="s">
        <v>44</v>
      </c>
    </row>
    <row r="222" spans="1:13" ht="93" customHeight="1" x14ac:dyDescent="0.25">
      <c r="A222" s="3" t="s">
        <v>1770</v>
      </c>
      <c r="B222" s="3" t="s">
        <v>1769</v>
      </c>
      <c r="C222" s="3" t="s">
        <v>1771</v>
      </c>
      <c r="D222" s="3" t="s">
        <v>1772</v>
      </c>
      <c r="E222" s="3" t="s">
        <v>1773</v>
      </c>
      <c r="F222" s="3">
        <v>4106878400</v>
      </c>
      <c r="G222" s="3" t="s">
        <v>21</v>
      </c>
      <c r="H222" s="3" t="s">
        <v>1778</v>
      </c>
      <c r="I222" s="3" t="s">
        <v>1779</v>
      </c>
      <c r="J222" s="3" t="s">
        <v>1780</v>
      </c>
      <c r="K222" s="3">
        <v>43931</v>
      </c>
      <c r="M222" s="3" t="s">
        <v>44</v>
      </c>
    </row>
    <row r="223" spans="1:13" ht="93" customHeight="1" x14ac:dyDescent="0.25">
      <c r="A223" s="3" t="s">
        <v>1782</v>
      </c>
      <c r="B223" s="3" t="s">
        <v>1781</v>
      </c>
      <c r="C223" s="3" t="s">
        <v>1783</v>
      </c>
      <c r="D223" s="3" t="s">
        <v>165</v>
      </c>
      <c r="E223" s="3" t="s">
        <v>1784</v>
      </c>
      <c r="F223" s="3">
        <v>3018018663</v>
      </c>
      <c r="G223" s="3" t="s">
        <v>21</v>
      </c>
      <c r="H223" s="3" t="s">
        <v>1785</v>
      </c>
      <c r="J223" s="3" t="s">
        <v>43</v>
      </c>
      <c r="K223" s="3">
        <v>43916</v>
      </c>
      <c r="L223" s="3" t="s">
        <v>44</v>
      </c>
      <c r="M223" s="3" t="s">
        <v>44</v>
      </c>
    </row>
    <row r="224" spans="1:13" ht="93" customHeight="1" x14ac:dyDescent="0.25">
      <c r="A224" s="3" t="s">
        <v>1787</v>
      </c>
      <c r="B224" s="3" t="s">
        <v>1786</v>
      </c>
      <c r="C224" s="3" t="s">
        <v>1788</v>
      </c>
      <c r="D224" s="3" t="s">
        <v>165</v>
      </c>
      <c r="E224" s="3" t="s">
        <v>1789</v>
      </c>
      <c r="F224" s="3" t="s">
        <v>1790</v>
      </c>
      <c r="G224" s="3" t="s">
        <v>20</v>
      </c>
      <c r="H224" s="3" t="s">
        <v>1791</v>
      </c>
      <c r="I224" s="3" t="s">
        <v>1792</v>
      </c>
      <c r="J224" s="3" t="s">
        <v>1793</v>
      </c>
      <c r="K224" s="3">
        <v>43946</v>
      </c>
      <c r="L224" s="3" t="s">
        <v>44</v>
      </c>
      <c r="M224" s="3" t="s">
        <v>44</v>
      </c>
    </row>
    <row r="225" spans="1:13" ht="93" customHeight="1" x14ac:dyDescent="0.25">
      <c r="A225" s="3" t="s">
        <v>1795</v>
      </c>
      <c r="B225" s="3" t="s">
        <v>1794</v>
      </c>
      <c r="C225" s="3" t="s">
        <v>1796</v>
      </c>
      <c r="D225" s="3" t="s">
        <v>62</v>
      </c>
      <c r="E225" s="3" t="s">
        <v>1797</v>
      </c>
      <c r="F225" s="3">
        <v>4436220981</v>
      </c>
      <c r="G225" s="3" t="s">
        <v>15</v>
      </c>
      <c r="H225" s="3" t="s">
        <v>1798</v>
      </c>
      <c r="I225" s="3" t="s">
        <v>1799</v>
      </c>
      <c r="J225" s="3" t="s">
        <v>43</v>
      </c>
      <c r="K225" s="3">
        <v>43949</v>
      </c>
      <c r="M225" s="3" t="s">
        <v>44</v>
      </c>
    </row>
    <row r="226" spans="1:13" ht="93" customHeight="1" x14ac:dyDescent="0.25">
      <c r="A226" s="3" t="s">
        <v>1801</v>
      </c>
      <c r="B226" s="3" t="s">
        <v>1800</v>
      </c>
      <c r="C226" s="3" t="s">
        <v>1802</v>
      </c>
      <c r="D226" s="3" t="s">
        <v>1803</v>
      </c>
      <c r="E226" s="3" t="s">
        <v>1804</v>
      </c>
      <c r="F226" s="3" t="s">
        <v>1805</v>
      </c>
      <c r="G226" s="3" t="s">
        <v>20</v>
      </c>
      <c r="H226" s="3" t="s">
        <v>1806</v>
      </c>
      <c r="I226" s="3" t="s">
        <v>25</v>
      </c>
      <c r="J226" s="3" t="s">
        <v>43</v>
      </c>
      <c r="K226" s="3">
        <v>43922</v>
      </c>
      <c r="L226" s="3" t="s">
        <v>44</v>
      </c>
      <c r="M226" s="3" t="s">
        <v>44</v>
      </c>
    </row>
    <row r="227" spans="1:13" ht="93" customHeight="1" x14ac:dyDescent="0.25">
      <c r="A227" s="3" t="s">
        <v>1808</v>
      </c>
      <c r="B227" s="3" t="s">
        <v>1807</v>
      </c>
      <c r="C227" s="3" t="s">
        <v>1809</v>
      </c>
      <c r="D227" s="3" t="s">
        <v>1810</v>
      </c>
      <c r="E227" s="3" t="s">
        <v>1811</v>
      </c>
      <c r="F227" s="3" t="s">
        <v>1812</v>
      </c>
      <c r="G227" s="3" t="s">
        <v>19</v>
      </c>
      <c r="I227" s="3" t="s">
        <v>1813</v>
      </c>
      <c r="J227" s="3" t="s">
        <v>43</v>
      </c>
      <c r="K227" s="3">
        <v>43916</v>
      </c>
      <c r="L227" s="3" t="s">
        <v>44</v>
      </c>
      <c r="M227" s="3" t="s">
        <v>44</v>
      </c>
    </row>
    <row r="228" spans="1:13" ht="93" customHeight="1" x14ac:dyDescent="0.25">
      <c r="A228" s="3" t="s">
        <v>1814</v>
      </c>
      <c r="C228" s="3" t="s">
        <v>1815</v>
      </c>
      <c r="F228" s="3" t="s">
        <v>1816</v>
      </c>
      <c r="G228" s="3" t="s">
        <v>15</v>
      </c>
    </row>
    <row r="229" spans="1:13" ht="93" customHeight="1" x14ac:dyDescent="0.25">
      <c r="A229" s="3" t="s">
        <v>1818</v>
      </c>
      <c r="B229" s="3" t="s">
        <v>1817</v>
      </c>
      <c r="C229" s="3" t="s">
        <v>1819</v>
      </c>
      <c r="D229" s="3" t="s">
        <v>1458</v>
      </c>
      <c r="E229" s="3" t="s">
        <v>1820</v>
      </c>
      <c r="F229" s="3">
        <v>7033409878</v>
      </c>
      <c r="G229" s="3" t="s">
        <v>16</v>
      </c>
      <c r="H229" s="3" t="s">
        <v>1821</v>
      </c>
      <c r="I229" s="3" t="s">
        <v>1822</v>
      </c>
      <c r="J229" s="3" t="s">
        <v>43</v>
      </c>
      <c r="K229" s="3">
        <v>43941</v>
      </c>
      <c r="M229" s="3" t="s">
        <v>44</v>
      </c>
    </row>
    <row r="230" spans="1:13" ht="93" customHeight="1" x14ac:dyDescent="0.25">
      <c r="A230" s="3" t="s">
        <v>1824</v>
      </c>
      <c r="B230" s="3" t="s">
        <v>1823</v>
      </c>
      <c r="C230" s="3" t="s">
        <v>1825</v>
      </c>
      <c r="D230" s="3" t="s">
        <v>1826</v>
      </c>
      <c r="E230" s="3" t="s">
        <v>1827</v>
      </c>
      <c r="F230" s="3" t="s">
        <v>1828</v>
      </c>
      <c r="G230" s="3" t="s">
        <v>16</v>
      </c>
      <c r="H230" s="3" t="s">
        <v>1829</v>
      </c>
      <c r="I230" s="3" t="s">
        <v>1830</v>
      </c>
      <c r="J230" s="3" t="s">
        <v>43</v>
      </c>
      <c r="K230" s="3">
        <v>43941</v>
      </c>
      <c r="M230" s="3" t="s">
        <v>44</v>
      </c>
    </row>
    <row r="231" spans="1:13" ht="93" customHeight="1" x14ac:dyDescent="0.25">
      <c r="A231" s="3" t="s">
        <v>1832</v>
      </c>
      <c r="B231" s="3" t="s">
        <v>1831</v>
      </c>
      <c r="C231" s="3" t="s">
        <v>1833</v>
      </c>
      <c r="D231" s="3" t="s">
        <v>1375</v>
      </c>
      <c r="E231" s="3" t="s">
        <v>1834</v>
      </c>
      <c r="F231" s="3" t="s">
        <v>1835</v>
      </c>
      <c r="G231" s="3" t="s">
        <v>18</v>
      </c>
      <c r="H231" s="3" t="s">
        <v>1836</v>
      </c>
      <c r="I231" s="3" t="s">
        <v>1302</v>
      </c>
      <c r="J231" s="3" t="s">
        <v>43</v>
      </c>
      <c r="K231" s="3">
        <v>43931</v>
      </c>
      <c r="L231" s="3" t="s">
        <v>44</v>
      </c>
      <c r="M231" s="3">
        <v>1</v>
      </c>
    </row>
    <row r="232" spans="1:13" ht="93" customHeight="1" x14ac:dyDescent="0.25">
      <c r="A232" s="3" t="s">
        <v>324</v>
      </c>
      <c r="C232" s="3" t="s">
        <v>325</v>
      </c>
      <c r="D232" s="3" t="s">
        <v>326</v>
      </c>
      <c r="E232" s="3" t="s">
        <v>327</v>
      </c>
      <c r="F232" s="3">
        <v>4108781489</v>
      </c>
      <c r="G232" s="3" t="s">
        <v>14</v>
      </c>
      <c r="H232" s="3" t="s">
        <v>1837</v>
      </c>
      <c r="J232" s="3" t="s">
        <v>330</v>
      </c>
      <c r="M232" s="3" t="s">
        <v>43</v>
      </c>
    </row>
    <row r="233" spans="1:13" ht="93" customHeight="1" x14ac:dyDescent="0.25">
      <c r="A233" s="3" t="s">
        <v>1840</v>
      </c>
      <c r="B233" s="3" t="s">
        <v>1839</v>
      </c>
      <c r="C233" s="3" t="s">
        <v>1841</v>
      </c>
      <c r="D233" s="3" t="s">
        <v>1842</v>
      </c>
      <c r="E233" s="3" t="s">
        <v>1843</v>
      </c>
      <c r="F233" s="3">
        <v>4107958368</v>
      </c>
      <c r="G233" s="3" t="s">
        <v>14</v>
      </c>
      <c r="H233" s="3" t="s">
        <v>1844</v>
      </c>
      <c r="I233" s="3" t="s">
        <v>1845</v>
      </c>
      <c r="J233" s="3" t="s">
        <v>43</v>
      </c>
      <c r="K233" s="3">
        <v>43921</v>
      </c>
      <c r="L233" s="3" t="s">
        <v>44</v>
      </c>
      <c r="M233" s="3" t="s">
        <v>44</v>
      </c>
    </row>
    <row r="234" spans="1:13" ht="93" customHeight="1" x14ac:dyDescent="0.25">
      <c r="A234" s="3" t="s">
        <v>1848</v>
      </c>
      <c r="B234" s="3" t="s">
        <v>1847</v>
      </c>
      <c r="C234" s="3" t="s">
        <v>1469</v>
      </c>
      <c r="D234" s="3" t="s">
        <v>140</v>
      </c>
      <c r="E234" s="3" t="s">
        <v>1849</v>
      </c>
      <c r="F234" s="3" t="s">
        <v>1850</v>
      </c>
      <c r="G234" s="3" t="s">
        <v>19</v>
      </c>
      <c r="H234" s="3" t="s">
        <v>1851</v>
      </c>
      <c r="J234" s="3" t="s">
        <v>1852</v>
      </c>
      <c r="K234" s="3">
        <v>43923</v>
      </c>
      <c r="L234" s="3" t="s">
        <v>44</v>
      </c>
      <c r="M234" s="3" t="s">
        <v>44</v>
      </c>
    </row>
    <row r="235" spans="1:13" ht="93" customHeight="1" x14ac:dyDescent="0.25">
      <c r="A235" s="3" t="str">
        <f>HYPERLINK("www.ElktonSupply.com","Elkton Supply Company Inc.")</f>
        <v>Elkton Supply Company Inc.</v>
      </c>
      <c r="C235" s="3" t="s">
        <v>1853</v>
      </c>
      <c r="E235" s="3" t="s">
        <v>1854</v>
      </c>
      <c r="F235" s="3" t="s">
        <v>1855</v>
      </c>
      <c r="G235" s="3" t="s">
        <v>21</v>
      </c>
      <c r="H235" s="3" t="s">
        <v>1856</v>
      </c>
    </row>
    <row r="236" spans="1:13" ht="93" customHeight="1" x14ac:dyDescent="0.25">
      <c r="A236" s="3" t="s">
        <v>1858</v>
      </c>
      <c r="B236" s="3" t="s">
        <v>1857</v>
      </c>
      <c r="C236" s="3" t="s">
        <v>1859</v>
      </c>
      <c r="D236" s="3" t="s">
        <v>1860</v>
      </c>
      <c r="E236" s="3" t="s">
        <v>1861</v>
      </c>
      <c r="F236" s="3" t="s">
        <v>1862</v>
      </c>
      <c r="G236" s="3" t="s">
        <v>21</v>
      </c>
      <c r="H236" s="3" t="s">
        <v>1863</v>
      </c>
      <c r="I236" s="3" t="s">
        <v>1864</v>
      </c>
      <c r="J236" s="3" t="s">
        <v>43</v>
      </c>
      <c r="K236" s="3">
        <v>43918</v>
      </c>
      <c r="L236" s="3" t="s">
        <v>44</v>
      </c>
      <c r="M236" s="3" t="s">
        <v>44</v>
      </c>
    </row>
    <row r="237" spans="1:13" ht="93" customHeight="1" x14ac:dyDescent="0.25">
      <c r="A237" s="3" t="s">
        <v>1866</v>
      </c>
      <c r="B237" s="3" t="s">
        <v>1865</v>
      </c>
      <c r="C237" s="3" t="s">
        <v>1867</v>
      </c>
      <c r="D237" s="3" t="s">
        <v>86</v>
      </c>
      <c r="E237" s="3" t="s">
        <v>1868</v>
      </c>
      <c r="F237" s="3" t="s">
        <v>1869</v>
      </c>
      <c r="G237" s="3" t="s">
        <v>15</v>
      </c>
      <c r="H237" s="3" t="s">
        <v>1870</v>
      </c>
      <c r="I237" s="3" t="s">
        <v>1871</v>
      </c>
      <c r="J237" s="3" t="s">
        <v>43</v>
      </c>
      <c r="K237" s="3">
        <v>43835</v>
      </c>
      <c r="M237" s="3" t="s">
        <v>44</v>
      </c>
    </row>
    <row r="238" spans="1:13" ht="93" customHeight="1" x14ac:dyDescent="0.25">
      <c r="A238" s="3" t="str">
        <f>HYPERLINK("http://www.theeagleforce.net/","Empire Managed Solutions")</f>
        <v>Empire Managed Solutions</v>
      </c>
      <c r="C238" s="3" t="s">
        <v>1872</v>
      </c>
      <c r="E238" s="3" t="s">
        <v>1873</v>
      </c>
      <c r="F238" s="3" t="s">
        <v>1874</v>
      </c>
      <c r="G238" s="3" t="s">
        <v>16</v>
      </c>
      <c r="H238" s="3" t="s">
        <v>1875</v>
      </c>
    </row>
    <row r="239" spans="1:13" ht="93" customHeight="1" x14ac:dyDescent="0.25">
      <c r="A239" s="3" t="str">
        <f>HYPERLINK("http://www.empiremanagedsolutions.com/","Empire Managed Solutions/Empire Hospitality LLC")</f>
        <v>Empire Managed Solutions/Empire Hospitality LLC</v>
      </c>
      <c r="C239" s="3" t="s">
        <v>1876</v>
      </c>
      <c r="E239" s="3" t="s">
        <v>1877</v>
      </c>
      <c r="F239" s="3" t="s">
        <v>1878</v>
      </c>
      <c r="G239" s="3" t="s">
        <v>15</v>
      </c>
      <c r="H239" s="3" t="s">
        <v>1879</v>
      </c>
    </row>
    <row r="240" spans="1:13" ht="93" customHeight="1" x14ac:dyDescent="0.25">
      <c r="A240" s="3" t="s">
        <v>1882</v>
      </c>
      <c r="B240" s="3" t="s">
        <v>1881</v>
      </c>
      <c r="C240" s="3" t="s">
        <v>1883</v>
      </c>
      <c r="D240" s="3" t="s">
        <v>1458</v>
      </c>
      <c r="E240" s="3" t="s">
        <v>1884</v>
      </c>
      <c r="F240" s="3">
        <v>6302042652</v>
      </c>
      <c r="G240" s="3" t="s">
        <v>21</v>
      </c>
      <c r="H240" s="3" t="s">
        <v>1891</v>
      </c>
      <c r="I240" s="3" t="s">
        <v>1892</v>
      </c>
      <c r="J240" s="3" t="s">
        <v>43</v>
      </c>
      <c r="K240" s="3">
        <v>43945</v>
      </c>
      <c r="M240" s="3" t="s">
        <v>44</v>
      </c>
    </row>
    <row r="241" spans="1:13" ht="93" customHeight="1" x14ac:dyDescent="0.25">
      <c r="A241" s="3" t="s">
        <v>1894</v>
      </c>
      <c r="B241" s="3" t="s">
        <v>1893</v>
      </c>
      <c r="C241" s="3" t="s">
        <v>1895</v>
      </c>
      <c r="D241" s="3" t="s">
        <v>1243</v>
      </c>
      <c r="E241" s="3" t="s">
        <v>1896</v>
      </c>
      <c r="F241" s="3">
        <v>2039940414</v>
      </c>
      <c r="G241" s="3" t="s">
        <v>15</v>
      </c>
      <c r="H241" s="3" t="s">
        <v>1897</v>
      </c>
      <c r="I241" s="3" t="s">
        <v>1898</v>
      </c>
      <c r="J241" s="3" t="s">
        <v>43</v>
      </c>
      <c r="K241" s="3">
        <v>43959</v>
      </c>
      <c r="M241" s="3" t="s">
        <v>44</v>
      </c>
    </row>
    <row r="242" spans="1:13" ht="93" customHeight="1" x14ac:dyDescent="0.25">
      <c r="A242" s="3" t="str">
        <f>HYPERLINK("https://www.enterpriseholdings.com/en/index.html","Enterprise Holdings")</f>
        <v>Enterprise Holdings</v>
      </c>
      <c r="C242" s="3" t="s">
        <v>1899</v>
      </c>
      <c r="E242" s="3" t="s">
        <v>1900</v>
      </c>
      <c r="F242" s="3" t="s">
        <v>1901</v>
      </c>
      <c r="G242" s="3" t="s">
        <v>19</v>
      </c>
      <c r="H242" s="3" t="s">
        <v>1902</v>
      </c>
      <c r="J242" s="3" t="s">
        <v>1903</v>
      </c>
      <c r="K242" s="3" t="s">
        <v>1904</v>
      </c>
    </row>
    <row r="243" spans="1:13" ht="93" customHeight="1" x14ac:dyDescent="0.25">
      <c r="A243" s="3" t="s">
        <v>1906</v>
      </c>
      <c r="B243" s="3" t="s">
        <v>1905</v>
      </c>
      <c r="C243" s="3" t="s">
        <v>1907</v>
      </c>
      <c r="D243" s="3" t="s">
        <v>1908</v>
      </c>
      <c r="E243" s="3" t="s">
        <v>1909</v>
      </c>
      <c r="F243" s="3" t="s">
        <v>1910</v>
      </c>
      <c r="G243" s="3" t="s">
        <v>19</v>
      </c>
      <c r="H243" s="3" t="s">
        <v>1911</v>
      </c>
      <c r="I243" s="3" t="s">
        <v>1912</v>
      </c>
      <c r="J243" s="3" t="s">
        <v>43</v>
      </c>
      <c r="K243" s="3">
        <v>43916</v>
      </c>
      <c r="L243" s="3" t="s">
        <v>44</v>
      </c>
      <c r="M243" s="3" t="s">
        <v>44</v>
      </c>
    </row>
    <row r="244" spans="1:13" ht="93" customHeight="1" x14ac:dyDescent="0.25">
      <c r="A244" s="3" t="s">
        <v>1914</v>
      </c>
      <c r="B244" s="3" t="s">
        <v>1913</v>
      </c>
      <c r="C244" s="3" t="s">
        <v>1899</v>
      </c>
      <c r="D244" s="3" t="s">
        <v>1915</v>
      </c>
      <c r="E244" s="3" t="s">
        <v>1900</v>
      </c>
      <c r="F244" s="3" t="s">
        <v>1901</v>
      </c>
      <c r="G244" s="3" t="s">
        <v>19</v>
      </c>
      <c r="I244" s="3" t="s">
        <v>1916</v>
      </c>
      <c r="J244" s="3" t="s">
        <v>43</v>
      </c>
      <c r="K244" s="3">
        <v>43915</v>
      </c>
      <c r="L244" s="3" t="s">
        <v>44</v>
      </c>
      <c r="M244" s="3" t="s">
        <v>44</v>
      </c>
    </row>
    <row r="245" spans="1:13" ht="93" customHeight="1" x14ac:dyDescent="0.25">
      <c r="A245" s="3" t="s">
        <v>1918</v>
      </c>
      <c r="B245" s="3" t="s">
        <v>1917</v>
      </c>
      <c r="C245" s="3" t="s">
        <v>1919</v>
      </c>
      <c r="D245" s="3" t="s">
        <v>165</v>
      </c>
      <c r="E245" s="3" t="s">
        <v>1920</v>
      </c>
      <c r="F245" s="3" t="s">
        <v>1921</v>
      </c>
      <c r="G245" s="3" t="s">
        <v>20</v>
      </c>
      <c r="H245" s="3" t="s">
        <v>1922</v>
      </c>
      <c r="I245" s="3" t="s">
        <v>1923</v>
      </c>
      <c r="J245" s="3" t="s">
        <v>43</v>
      </c>
      <c r="K245" s="3">
        <v>43915</v>
      </c>
      <c r="L245" s="3" t="s">
        <v>44</v>
      </c>
      <c r="M245" s="3" t="s">
        <v>44</v>
      </c>
    </row>
    <row r="246" spans="1:13" ht="93" customHeight="1" x14ac:dyDescent="0.25">
      <c r="A246" s="3" t="s">
        <v>1925</v>
      </c>
      <c r="B246" s="3" t="s">
        <v>1924</v>
      </c>
      <c r="C246" s="3" t="s">
        <v>1926</v>
      </c>
      <c r="D246" s="3" t="s">
        <v>1927</v>
      </c>
      <c r="E246" s="3" t="s">
        <v>1928</v>
      </c>
      <c r="F246" s="3">
        <v>8003806068</v>
      </c>
      <c r="G246" s="3" t="s">
        <v>794</v>
      </c>
      <c r="J246" s="3" t="s">
        <v>43</v>
      </c>
      <c r="K246" s="3">
        <v>43964</v>
      </c>
      <c r="M246" s="3" t="s">
        <v>44</v>
      </c>
    </row>
    <row r="247" spans="1:13" ht="93" customHeight="1" x14ac:dyDescent="0.25">
      <c r="A247" s="3" t="s">
        <v>1930</v>
      </c>
      <c r="B247" s="3" t="s">
        <v>1929</v>
      </c>
      <c r="C247" s="3" t="s">
        <v>1931</v>
      </c>
      <c r="D247" s="3" t="s">
        <v>1933</v>
      </c>
      <c r="E247" s="3" t="s">
        <v>1934</v>
      </c>
      <c r="F247" s="3">
        <v>3304954189</v>
      </c>
      <c r="G247" s="3" t="s">
        <v>21</v>
      </c>
      <c r="H247" s="3" t="s">
        <v>1935</v>
      </c>
      <c r="J247" s="3" t="s">
        <v>43</v>
      </c>
      <c r="K247" s="3">
        <v>43941</v>
      </c>
      <c r="M247" s="3" t="s">
        <v>44</v>
      </c>
    </row>
    <row r="248" spans="1:13" ht="93" customHeight="1" x14ac:dyDescent="0.25">
      <c r="A248" s="3" t="s">
        <v>1937</v>
      </c>
      <c r="B248" s="3" t="s">
        <v>1936</v>
      </c>
      <c r="C248" s="3" t="s">
        <v>1938</v>
      </c>
      <c r="D248" s="3" t="s">
        <v>1243</v>
      </c>
      <c r="E248" s="3" t="s">
        <v>1939</v>
      </c>
      <c r="F248" s="3">
        <v>4104124868</v>
      </c>
      <c r="G248" s="3" t="s">
        <v>21</v>
      </c>
      <c r="H248" s="3" t="s">
        <v>1940</v>
      </c>
      <c r="I248" s="3" t="s">
        <v>1941</v>
      </c>
      <c r="J248" s="3" t="s">
        <v>43</v>
      </c>
      <c r="K248" s="3">
        <v>43941</v>
      </c>
      <c r="M248" s="3" t="s">
        <v>44</v>
      </c>
    </row>
    <row r="249" spans="1:13" ht="93" customHeight="1" x14ac:dyDescent="0.25">
      <c r="A249" s="3" t="str">
        <f>HYPERLINK("https://equipmentrecycle.com/","Equipment Recycle")</f>
        <v>Equipment Recycle</v>
      </c>
      <c r="C249" s="3" t="s">
        <v>1942</v>
      </c>
      <c r="E249" s="3" t="s">
        <v>1943</v>
      </c>
      <c r="F249" s="3" t="s">
        <v>1944</v>
      </c>
      <c r="G249" s="3" t="s">
        <v>23</v>
      </c>
      <c r="H249" s="3" t="s">
        <v>1945</v>
      </c>
    </row>
    <row r="250" spans="1:13" ht="93" customHeight="1" x14ac:dyDescent="0.25">
      <c r="A250" s="3" t="s">
        <v>1947</v>
      </c>
      <c r="B250" s="3" t="s">
        <v>1946</v>
      </c>
      <c r="C250" s="3" t="s">
        <v>1948</v>
      </c>
      <c r="D250" s="3" t="s">
        <v>143</v>
      </c>
      <c r="E250" s="3" t="s">
        <v>1949</v>
      </c>
      <c r="F250" s="3" t="s">
        <v>1950</v>
      </c>
      <c r="G250" s="3" t="s">
        <v>21</v>
      </c>
      <c r="H250" s="3" t="s">
        <v>1951</v>
      </c>
      <c r="J250" s="3" t="s">
        <v>43</v>
      </c>
      <c r="K250" s="3">
        <v>43920</v>
      </c>
      <c r="L250" s="3" t="s">
        <v>44</v>
      </c>
      <c r="M250" s="3" t="s">
        <v>44</v>
      </c>
    </row>
    <row r="251" spans="1:13" ht="93" customHeight="1" x14ac:dyDescent="0.25">
      <c r="A251" s="3" t="s">
        <v>1952</v>
      </c>
      <c r="B251" s="3" t="str">
        <f>HYPERLINK("https://drive.google.com/open?id=1Mm2aN_pkOYl_W9i7WDyj5xUbDjyKop87","Google Drive folder with brochure")</f>
        <v>Google Drive folder with brochure</v>
      </c>
      <c r="C251" s="3" t="s">
        <v>1953</v>
      </c>
      <c r="G251" s="3" t="s">
        <v>14</v>
      </c>
      <c r="H251" s="3" t="s">
        <v>1954</v>
      </c>
    </row>
    <row r="252" spans="1:13" ht="93" customHeight="1" x14ac:dyDescent="0.25">
      <c r="A252" s="3" t="s">
        <v>1956</v>
      </c>
      <c r="B252" s="3" t="s">
        <v>1955</v>
      </c>
      <c r="C252" s="3" t="s">
        <v>1957</v>
      </c>
      <c r="D252" s="3" t="s">
        <v>86</v>
      </c>
      <c r="E252" s="3" t="s">
        <v>1958</v>
      </c>
      <c r="F252" s="3" t="s">
        <v>1959</v>
      </c>
      <c r="G252" s="3" t="s">
        <v>21</v>
      </c>
      <c r="H252" s="3" t="s">
        <v>1960</v>
      </c>
      <c r="I252" s="3" t="s">
        <v>1961</v>
      </c>
      <c r="J252" s="3" t="s">
        <v>43</v>
      </c>
      <c r="K252" s="3">
        <v>43928</v>
      </c>
      <c r="M252" s="3" t="s">
        <v>44</v>
      </c>
    </row>
    <row r="253" spans="1:13" ht="93" customHeight="1" x14ac:dyDescent="0.25">
      <c r="A253" s="3" t="s">
        <v>1965</v>
      </c>
      <c r="B253" s="3" t="s">
        <v>1962</v>
      </c>
      <c r="C253" s="3" t="s">
        <v>1966</v>
      </c>
      <c r="D253" s="3" t="s">
        <v>1967</v>
      </c>
      <c r="E253" s="3" t="s">
        <v>1968</v>
      </c>
      <c r="F253" s="3">
        <v>3016052145</v>
      </c>
      <c r="G253" s="3" t="s">
        <v>14</v>
      </c>
      <c r="H253" s="3" t="s">
        <v>1970</v>
      </c>
      <c r="I253" s="3" t="s">
        <v>1971</v>
      </c>
      <c r="J253" s="3" t="s">
        <v>43</v>
      </c>
      <c r="K253" s="3">
        <v>43923</v>
      </c>
      <c r="L253" s="3" t="s">
        <v>44</v>
      </c>
      <c r="M253" s="3" t="s">
        <v>44</v>
      </c>
    </row>
    <row r="254" spans="1:13" ht="93" customHeight="1" x14ac:dyDescent="0.25">
      <c r="A254" s="3" t="str">
        <f>HYPERLINK("https://goeventpro.net/","EventPro")</f>
        <v>EventPro</v>
      </c>
      <c r="C254" s="3" t="s">
        <v>1972</v>
      </c>
      <c r="E254" s="3" t="s">
        <v>1973</v>
      </c>
      <c r="F254" s="3" t="s">
        <v>1974</v>
      </c>
      <c r="G254" s="3" t="s">
        <v>14</v>
      </c>
      <c r="H254" s="3" t="s">
        <v>1975</v>
      </c>
    </row>
    <row r="255" spans="1:13" ht="93" customHeight="1" x14ac:dyDescent="0.25">
      <c r="A255" s="3" t="s">
        <v>1976</v>
      </c>
      <c r="C255" s="3" t="s">
        <v>1977</v>
      </c>
      <c r="D255" s="3" t="s">
        <v>86</v>
      </c>
      <c r="E255" s="3" t="s">
        <v>1978</v>
      </c>
      <c r="F255" s="3" t="s">
        <v>1979</v>
      </c>
      <c r="G255" s="3" t="s">
        <v>16</v>
      </c>
      <c r="H255" s="3" t="s">
        <v>5010</v>
      </c>
    </row>
    <row r="256" spans="1:13" ht="93" customHeight="1" x14ac:dyDescent="0.25">
      <c r="A256" s="3" t="s">
        <v>1981</v>
      </c>
      <c r="B256" s="3" t="s">
        <v>1980</v>
      </c>
      <c r="C256" s="3" t="s">
        <v>1982</v>
      </c>
      <c r="D256" s="3" t="s">
        <v>165</v>
      </c>
      <c r="E256" s="3" t="s">
        <v>1983</v>
      </c>
      <c r="F256" s="3">
        <v>2036058222</v>
      </c>
      <c r="G256" s="3" t="s">
        <v>16</v>
      </c>
      <c r="H256" s="3" t="s">
        <v>1984</v>
      </c>
      <c r="I256" s="3" t="s">
        <v>658</v>
      </c>
      <c r="J256" s="3" t="s">
        <v>43</v>
      </c>
      <c r="K256" s="3">
        <v>43922</v>
      </c>
      <c r="L256" s="3" t="s">
        <v>44</v>
      </c>
      <c r="M256" s="3" t="s">
        <v>44</v>
      </c>
    </row>
    <row r="257" spans="1:13" ht="93" customHeight="1" x14ac:dyDescent="0.25">
      <c r="A257" s="3" t="s">
        <v>1986</v>
      </c>
      <c r="B257" s="3" t="s">
        <v>1985</v>
      </c>
      <c r="C257" s="3" t="s">
        <v>1987</v>
      </c>
      <c r="D257" s="3" t="s">
        <v>1375</v>
      </c>
      <c r="E257" s="3" t="s">
        <v>1988</v>
      </c>
      <c r="F257" s="3" t="s">
        <v>1989</v>
      </c>
      <c r="G257" s="3" t="s">
        <v>21</v>
      </c>
      <c r="H257" s="3" t="s">
        <v>1990</v>
      </c>
      <c r="I257" s="3" t="s">
        <v>25</v>
      </c>
      <c r="J257" s="3" t="s">
        <v>43</v>
      </c>
      <c r="K257" s="3">
        <v>43918</v>
      </c>
      <c r="L257" s="3" t="s">
        <v>44</v>
      </c>
      <c r="M257" s="3" t="s">
        <v>44</v>
      </c>
    </row>
    <row r="258" spans="1:13" ht="93" customHeight="1" x14ac:dyDescent="0.25">
      <c r="A258" s="3" t="s">
        <v>1992</v>
      </c>
      <c r="B258" s="3" t="s">
        <v>1991</v>
      </c>
      <c r="C258" s="3" t="s">
        <v>1993</v>
      </c>
      <c r="D258" s="3" t="s">
        <v>1994</v>
      </c>
      <c r="E258" s="3" t="s">
        <v>1995</v>
      </c>
      <c r="F258" s="3" t="s">
        <v>1996</v>
      </c>
      <c r="G258" s="3" t="s">
        <v>14</v>
      </c>
      <c r="H258" s="3" t="s">
        <v>1997</v>
      </c>
      <c r="I258" s="3" t="s">
        <v>1998</v>
      </c>
      <c r="J258" s="3" t="s">
        <v>43</v>
      </c>
      <c r="K258" s="3">
        <v>43936</v>
      </c>
      <c r="L258" s="3" t="s">
        <v>44</v>
      </c>
      <c r="M258" s="3" t="s">
        <v>44</v>
      </c>
    </row>
    <row r="259" spans="1:13" ht="93" customHeight="1" x14ac:dyDescent="0.25">
      <c r="A259" s="3" t="s">
        <v>1999</v>
      </c>
      <c r="C259" s="3" t="s">
        <v>2000</v>
      </c>
      <c r="E259" s="3" t="s">
        <v>2001</v>
      </c>
      <c r="F259" s="3" t="s">
        <v>2002</v>
      </c>
      <c r="G259" s="3" t="s">
        <v>19</v>
      </c>
      <c r="H259" s="3" t="s">
        <v>2003</v>
      </c>
    </row>
    <row r="260" spans="1:13" ht="93" customHeight="1" x14ac:dyDescent="0.25">
      <c r="A260" s="3" t="str">
        <f>HYPERLINK("https://eyrus.com/","Eyrus")</f>
        <v>Eyrus</v>
      </c>
      <c r="C260" s="3" t="s">
        <v>2004</v>
      </c>
      <c r="E260" s="3" t="s">
        <v>2005</v>
      </c>
      <c r="F260" s="3" t="s">
        <v>2006</v>
      </c>
      <c r="G260" s="3" t="s">
        <v>17</v>
      </c>
      <c r="H260" s="3" t="s">
        <v>2007</v>
      </c>
      <c r="J260" s="3" t="s">
        <v>2008</v>
      </c>
      <c r="K260" s="3" t="s">
        <v>2009</v>
      </c>
    </row>
    <row r="261" spans="1:13" ht="93" customHeight="1" x14ac:dyDescent="0.25">
      <c r="A261" s="3" t="s">
        <v>2011</v>
      </c>
      <c r="B261" s="3" t="s">
        <v>2010</v>
      </c>
      <c r="C261" s="3" t="s">
        <v>2012</v>
      </c>
      <c r="D261" s="3" t="s">
        <v>86</v>
      </c>
      <c r="E261" s="3" t="s">
        <v>2013</v>
      </c>
      <c r="F261" s="3">
        <v>2403506049</v>
      </c>
      <c r="G261" s="3" t="s">
        <v>2014</v>
      </c>
      <c r="H261" s="3" t="s">
        <v>2015</v>
      </c>
      <c r="J261" s="3" t="s">
        <v>2016</v>
      </c>
      <c r="K261" s="3">
        <v>43916</v>
      </c>
      <c r="L261" s="3" t="s">
        <v>44</v>
      </c>
      <c r="M261" s="3" t="s">
        <v>44</v>
      </c>
    </row>
    <row r="262" spans="1:13" ht="93" customHeight="1" x14ac:dyDescent="0.25">
      <c r="A262" s="3" t="s">
        <v>366</v>
      </c>
      <c r="C262" s="3" t="s">
        <v>367</v>
      </c>
      <c r="D262" s="3" t="s">
        <v>143</v>
      </c>
      <c r="E262" s="3" t="s">
        <v>368</v>
      </c>
      <c r="F262" s="3">
        <v>2407862035</v>
      </c>
      <c r="G262" s="3" t="s">
        <v>14</v>
      </c>
      <c r="H262" s="3" t="s">
        <v>2017</v>
      </c>
      <c r="J262" s="3" t="s">
        <v>121</v>
      </c>
      <c r="M262" s="3" t="s">
        <v>370</v>
      </c>
    </row>
    <row r="263" spans="1:13" ht="93" customHeight="1" x14ac:dyDescent="0.25">
      <c r="A263" s="3" t="s">
        <v>2018</v>
      </c>
      <c r="C263" s="3" t="s">
        <v>2019</v>
      </c>
      <c r="D263" s="3" t="s">
        <v>143</v>
      </c>
      <c r="E263" s="3" t="s">
        <v>2020</v>
      </c>
      <c r="F263" s="3">
        <v>4433929142</v>
      </c>
      <c r="G263" s="3" t="s">
        <v>14</v>
      </c>
      <c r="H263" s="3" t="s">
        <v>2021</v>
      </c>
      <c r="I263" s="3" t="s">
        <v>2022</v>
      </c>
      <c r="J263" s="3" t="s">
        <v>25</v>
      </c>
    </row>
    <row r="264" spans="1:13" ht="93" customHeight="1" x14ac:dyDescent="0.25">
      <c r="A264" s="3" t="s">
        <v>413</v>
      </c>
      <c r="C264" s="3" t="s">
        <v>404</v>
      </c>
      <c r="D264" s="3" t="s">
        <v>405</v>
      </c>
      <c r="E264" s="3" t="s">
        <v>406</v>
      </c>
      <c r="F264" s="3">
        <v>4104286292</v>
      </c>
      <c r="G264" s="3" t="s">
        <v>14</v>
      </c>
      <c r="H264" s="3" t="s">
        <v>2031</v>
      </c>
      <c r="J264" s="3" t="s">
        <v>121</v>
      </c>
      <c r="M264" s="3" t="s">
        <v>370</v>
      </c>
    </row>
    <row r="265" spans="1:13" ht="93" customHeight="1" x14ac:dyDescent="0.25">
      <c r="A265" s="3" t="s">
        <v>2033</v>
      </c>
      <c r="B265" s="3" t="s">
        <v>2032</v>
      </c>
      <c r="C265" s="3" t="s">
        <v>1228</v>
      </c>
      <c r="D265" s="3" t="s">
        <v>180</v>
      </c>
      <c r="E265" s="3" t="s">
        <v>1229</v>
      </c>
      <c r="F265" s="3">
        <v>12403191341</v>
      </c>
      <c r="G265" s="3" t="s">
        <v>14</v>
      </c>
      <c r="H265" s="3" t="s">
        <v>2034</v>
      </c>
      <c r="I265" s="3" t="s">
        <v>1689</v>
      </c>
      <c r="J265" s="3" t="s">
        <v>43</v>
      </c>
      <c r="K265" s="3">
        <v>43935</v>
      </c>
      <c r="L265" s="3" t="s">
        <v>44</v>
      </c>
      <c r="M265" s="3" t="s">
        <v>44</v>
      </c>
    </row>
    <row r="266" spans="1:13" ht="93" customHeight="1" x14ac:dyDescent="0.25">
      <c r="A266" s="3" t="s">
        <v>2036</v>
      </c>
      <c r="B266" s="3" t="s">
        <v>2035</v>
      </c>
      <c r="C266" s="3" t="s">
        <v>2037</v>
      </c>
      <c r="D266" s="3" t="s">
        <v>1124</v>
      </c>
      <c r="E266" s="3" t="s">
        <v>2038</v>
      </c>
      <c r="F266" s="3">
        <v>3175021146</v>
      </c>
      <c r="G266" s="3" t="s">
        <v>15</v>
      </c>
      <c r="H266" s="3" t="s">
        <v>2039</v>
      </c>
      <c r="I266" s="3" t="s">
        <v>2040</v>
      </c>
      <c r="J266" s="3" t="s">
        <v>43</v>
      </c>
      <c r="K266" s="3">
        <v>43945</v>
      </c>
      <c r="M266" s="3" t="s">
        <v>44</v>
      </c>
    </row>
    <row r="267" spans="1:13" ht="93" customHeight="1" x14ac:dyDescent="0.25">
      <c r="A267" s="3" t="s">
        <v>2042</v>
      </c>
      <c r="B267" s="3" t="s">
        <v>2041</v>
      </c>
      <c r="C267" s="3" t="s">
        <v>2043</v>
      </c>
      <c r="D267" s="3" t="s">
        <v>2044</v>
      </c>
      <c r="E267" s="3" t="s">
        <v>2045</v>
      </c>
      <c r="F267" s="3">
        <v>4233556455</v>
      </c>
      <c r="G267" s="3" t="s">
        <v>16</v>
      </c>
      <c r="H267" s="3" t="s">
        <v>2046</v>
      </c>
      <c r="I267" s="3" t="s">
        <v>2047</v>
      </c>
      <c r="J267" s="3" t="s">
        <v>43</v>
      </c>
      <c r="K267" s="3">
        <v>43917</v>
      </c>
      <c r="L267" s="3" t="s">
        <v>44</v>
      </c>
      <c r="M267" s="3" t="s">
        <v>44</v>
      </c>
    </row>
    <row r="268" spans="1:13" ht="93" customHeight="1" x14ac:dyDescent="0.25">
      <c r="A268" s="3" t="str">
        <f>HYPERLINK("www.fiserv.com","Fiserv")</f>
        <v>Fiserv</v>
      </c>
      <c r="C268" s="3" t="s">
        <v>2052</v>
      </c>
      <c r="E268" s="3" t="s">
        <v>2053</v>
      </c>
      <c r="F268" s="3" t="s">
        <v>2054</v>
      </c>
      <c r="G268" s="3" t="s">
        <v>16</v>
      </c>
      <c r="H268" s="3" t="s">
        <v>33</v>
      </c>
    </row>
    <row r="269" spans="1:13" ht="93" customHeight="1" x14ac:dyDescent="0.25">
      <c r="A269" s="3" t="s">
        <v>389</v>
      </c>
      <c r="C269" s="3" t="s">
        <v>390</v>
      </c>
      <c r="D269" s="3" t="s">
        <v>391</v>
      </c>
      <c r="E269" s="3" t="s">
        <v>392</v>
      </c>
      <c r="F269" s="3" t="s">
        <v>393</v>
      </c>
      <c r="G269" s="3" t="s">
        <v>14</v>
      </c>
      <c r="M269" s="3" t="s">
        <v>394</v>
      </c>
    </row>
    <row r="270" spans="1:13" ht="93" customHeight="1" x14ac:dyDescent="0.25">
      <c r="A270" s="3" t="s">
        <v>2056</v>
      </c>
      <c r="B270" s="3" t="s">
        <v>2055</v>
      </c>
      <c r="C270" s="3" t="s">
        <v>2057</v>
      </c>
      <c r="D270" s="3" t="s">
        <v>143</v>
      </c>
      <c r="E270" s="3" t="s">
        <v>2058</v>
      </c>
      <c r="F270" s="3">
        <v>2675664291</v>
      </c>
      <c r="G270" s="3" t="s">
        <v>15</v>
      </c>
      <c r="H270" s="3" t="s">
        <v>2059</v>
      </c>
      <c r="I270" s="3" t="s">
        <v>2060</v>
      </c>
      <c r="J270" s="3" t="s">
        <v>43</v>
      </c>
      <c r="K270" s="3">
        <v>43942</v>
      </c>
      <c r="L270" s="3" t="s">
        <v>44</v>
      </c>
      <c r="M270" s="3" t="s">
        <v>44</v>
      </c>
    </row>
    <row r="271" spans="1:13" ht="93" customHeight="1" x14ac:dyDescent="0.25">
      <c r="A271" s="3" t="str">
        <f>HYPERLINK("http://foamulations.biz/","Foamulations")</f>
        <v>Foamulations</v>
      </c>
      <c r="C271" s="3" t="s">
        <v>2061</v>
      </c>
      <c r="E271" s="3" t="s">
        <v>2062</v>
      </c>
      <c r="F271" s="3" t="s">
        <v>2063</v>
      </c>
      <c r="G271" s="3" t="s">
        <v>15</v>
      </c>
      <c r="H271" s="3" t="s">
        <v>2064</v>
      </c>
    </row>
    <row r="272" spans="1:13" ht="93" customHeight="1" x14ac:dyDescent="0.25">
      <c r="A272" s="3" t="str">
        <f>HYPERLINK("www.forgedweldmetalfab.com","Forgeweld Metal Fabrication")</f>
        <v>Forgeweld Metal Fabrication</v>
      </c>
      <c r="C272" s="3" t="s">
        <v>2068</v>
      </c>
      <c r="E272" s="3" t="s">
        <v>2069</v>
      </c>
      <c r="F272" s="3" t="s">
        <v>2070</v>
      </c>
      <c r="G272" s="3" t="s">
        <v>21</v>
      </c>
      <c r="H272" s="3" t="s">
        <v>2071</v>
      </c>
      <c r="K272" s="3" t="s">
        <v>2072</v>
      </c>
      <c r="M272" s="3">
        <v>20650</v>
      </c>
    </row>
    <row r="273" spans="1:13" ht="93" customHeight="1" x14ac:dyDescent="0.25">
      <c r="A273" s="3" t="s">
        <v>2074</v>
      </c>
      <c r="B273" s="3" t="s">
        <v>2073</v>
      </c>
      <c r="C273" s="3" t="s">
        <v>2075</v>
      </c>
      <c r="D273" s="3" t="s">
        <v>2076</v>
      </c>
      <c r="E273" s="3" t="s">
        <v>2077</v>
      </c>
      <c r="F273" s="3" t="s">
        <v>2078</v>
      </c>
      <c r="G273" s="3" t="s">
        <v>24</v>
      </c>
    </row>
    <row r="274" spans="1:13" ht="93" customHeight="1" x14ac:dyDescent="0.25">
      <c r="A274" s="3" t="s">
        <v>2080</v>
      </c>
      <c r="B274" s="3" t="s">
        <v>2079</v>
      </c>
      <c r="C274" s="3" t="s">
        <v>2081</v>
      </c>
      <c r="D274" s="3" t="s">
        <v>165</v>
      </c>
      <c r="E274" s="3" t="s">
        <v>2082</v>
      </c>
      <c r="F274" s="3">
        <v>4109604933</v>
      </c>
      <c r="G274" s="3" t="s">
        <v>794</v>
      </c>
      <c r="I274" s="3" t="s">
        <v>2083</v>
      </c>
      <c r="J274" s="3" t="s">
        <v>810</v>
      </c>
      <c r="K274" s="3">
        <v>43952</v>
      </c>
      <c r="M274" s="3" t="s">
        <v>44</v>
      </c>
    </row>
    <row r="275" spans="1:13" ht="93" customHeight="1" x14ac:dyDescent="0.25">
      <c r="A275" s="3" t="str">
        <f>HYPERLINK("https://fullypromoted.com/locations/towson-md/","Fully Promoted Towson")</f>
        <v>Fully Promoted Towson</v>
      </c>
      <c r="C275" s="3" t="s">
        <v>2084</v>
      </c>
      <c r="E275" s="3" t="s">
        <v>2085</v>
      </c>
      <c r="F275" s="3" t="s">
        <v>2086</v>
      </c>
      <c r="G275" s="3" t="s">
        <v>21</v>
      </c>
      <c r="H275" s="3" t="s">
        <v>2087</v>
      </c>
      <c r="J275" s="3" t="s">
        <v>2088</v>
      </c>
      <c r="K275" s="3" t="s">
        <v>2089</v>
      </c>
      <c r="M275" s="3">
        <v>21286</v>
      </c>
    </row>
    <row r="276" spans="1:13" ht="93" customHeight="1" x14ac:dyDescent="0.25">
      <c r="A276" s="3" t="s">
        <v>2091</v>
      </c>
      <c r="B276" s="3" t="s">
        <v>2090</v>
      </c>
      <c r="C276" s="3" t="s">
        <v>2092</v>
      </c>
      <c r="D276" s="3" t="s">
        <v>2093</v>
      </c>
      <c r="E276" s="3" t="s">
        <v>2094</v>
      </c>
      <c r="F276" s="3">
        <v>4438146329</v>
      </c>
      <c r="G276" s="3" t="s">
        <v>17</v>
      </c>
      <c r="H276" s="3" t="s">
        <v>2095</v>
      </c>
      <c r="I276" s="3" t="s">
        <v>2096</v>
      </c>
      <c r="J276" s="3" t="s">
        <v>1638</v>
      </c>
      <c r="K276" s="3">
        <v>43952</v>
      </c>
      <c r="L276" s="3" t="s">
        <v>44</v>
      </c>
      <c r="M276" s="3" t="s">
        <v>44</v>
      </c>
    </row>
    <row r="277" spans="1:13" ht="93" customHeight="1" x14ac:dyDescent="0.25">
      <c r="A277" s="3" t="s">
        <v>2098</v>
      </c>
      <c r="B277" s="3" t="s">
        <v>2097</v>
      </c>
      <c r="C277" s="3" t="s">
        <v>2099</v>
      </c>
      <c r="D277" s="3" t="s">
        <v>1554</v>
      </c>
      <c r="E277" s="3" t="s">
        <v>2100</v>
      </c>
      <c r="F277" s="3">
        <v>7734013835</v>
      </c>
      <c r="G277" s="3" t="s">
        <v>15</v>
      </c>
      <c r="H277" s="3" t="s">
        <v>2101</v>
      </c>
      <c r="I277" s="3" t="s">
        <v>2102</v>
      </c>
      <c r="J277" s="3" t="s">
        <v>43</v>
      </c>
      <c r="K277" s="3">
        <v>43938</v>
      </c>
      <c r="M277" s="3" t="s">
        <v>44</v>
      </c>
    </row>
    <row r="278" spans="1:13" ht="93" customHeight="1" x14ac:dyDescent="0.25">
      <c r="A278" s="3" t="s">
        <v>2104</v>
      </c>
      <c r="B278" s="3" t="s">
        <v>2103</v>
      </c>
      <c r="C278" s="3" t="s">
        <v>2105</v>
      </c>
      <c r="D278" s="3" t="s">
        <v>1728</v>
      </c>
      <c r="E278" s="3" t="s">
        <v>2106</v>
      </c>
      <c r="F278" s="3" t="s">
        <v>2107</v>
      </c>
      <c r="G278" s="3" t="s">
        <v>16</v>
      </c>
      <c r="H278" s="3" t="s">
        <v>2108</v>
      </c>
      <c r="I278" s="3" t="s">
        <v>2109</v>
      </c>
      <c r="J278" s="3" t="s">
        <v>43</v>
      </c>
      <c r="K278" s="3">
        <v>43931</v>
      </c>
      <c r="L278" s="3" t="s">
        <v>44</v>
      </c>
      <c r="M278" s="3" t="s">
        <v>44</v>
      </c>
    </row>
    <row r="279" spans="1:13" ht="93" customHeight="1" x14ac:dyDescent="0.25">
      <c r="A279" s="3" t="s">
        <v>2111</v>
      </c>
      <c r="B279" s="3" t="s">
        <v>2110</v>
      </c>
      <c r="C279" s="3" t="s">
        <v>2112</v>
      </c>
      <c r="D279" s="3" t="s">
        <v>1243</v>
      </c>
      <c r="E279" s="3" t="s">
        <v>2113</v>
      </c>
      <c r="F279" s="3">
        <v>2402041884</v>
      </c>
      <c r="G279" s="3" t="s">
        <v>14</v>
      </c>
      <c r="H279" s="3" t="s">
        <v>2114</v>
      </c>
      <c r="I279" s="3" t="s">
        <v>2115</v>
      </c>
      <c r="J279" s="3" t="s">
        <v>687</v>
      </c>
      <c r="K279" s="3">
        <v>43938</v>
      </c>
      <c r="M279" s="3" t="s">
        <v>44</v>
      </c>
    </row>
    <row r="280" spans="1:13" ht="93" customHeight="1" x14ac:dyDescent="0.25">
      <c r="A280" s="3" t="s">
        <v>2117</v>
      </c>
      <c r="B280" s="3" t="s">
        <v>2116</v>
      </c>
      <c r="C280" s="3" t="s">
        <v>2118</v>
      </c>
      <c r="D280" s="3" t="s">
        <v>1846</v>
      </c>
      <c r="E280" s="3" t="s">
        <v>2119</v>
      </c>
      <c r="F280" s="3">
        <v>7575371999</v>
      </c>
      <c r="G280" s="3" t="s">
        <v>15</v>
      </c>
      <c r="H280" s="3" t="s">
        <v>2120</v>
      </c>
      <c r="I280" s="3" t="s">
        <v>2122</v>
      </c>
      <c r="J280" s="3" t="s">
        <v>43</v>
      </c>
      <c r="K280" s="3">
        <v>43934</v>
      </c>
      <c r="M280" s="3" t="s">
        <v>44</v>
      </c>
    </row>
    <row r="281" spans="1:13" ht="93" customHeight="1" x14ac:dyDescent="0.25">
      <c r="A281" s="3" t="str">
        <f>HYPERLINK("https://gapbuster.org/about/","GapBuster Inc")</f>
        <v>GapBuster Inc</v>
      </c>
      <c r="C281" s="3" t="s">
        <v>2126</v>
      </c>
      <c r="E281" s="3" t="s">
        <v>2127</v>
      </c>
      <c r="F281" s="3" t="s">
        <v>2128</v>
      </c>
      <c r="G281" s="3" t="s">
        <v>18</v>
      </c>
      <c r="H281" s="3" t="s">
        <v>2129</v>
      </c>
      <c r="J281" s="3" t="s">
        <v>2130</v>
      </c>
      <c r="K281" s="3" t="s">
        <v>888</v>
      </c>
      <c r="M281" s="3">
        <v>20850</v>
      </c>
    </row>
    <row r="282" spans="1:13" ht="93" customHeight="1" x14ac:dyDescent="0.25">
      <c r="A282" s="3" t="s">
        <v>2132</v>
      </c>
      <c r="B282" s="3" t="s">
        <v>2131</v>
      </c>
      <c r="C282" s="3" t="s">
        <v>2133</v>
      </c>
      <c r="D282" s="3" t="s">
        <v>1195</v>
      </c>
      <c r="E282" s="3" t="s">
        <v>2134</v>
      </c>
      <c r="F282" s="3">
        <v>6469266749</v>
      </c>
      <c r="G282" s="3" t="s">
        <v>16</v>
      </c>
      <c r="H282" s="3" t="s">
        <v>2135</v>
      </c>
      <c r="I282" s="3" t="s">
        <v>2136</v>
      </c>
      <c r="J282" s="3" t="s">
        <v>43</v>
      </c>
      <c r="K282" s="3">
        <v>43936</v>
      </c>
      <c r="L282" s="3" t="s">
        <v>44</v>
      </c>
      <c r="M282" s="3" t="s">
        <v>44</v>
      </c>
    </row>
    <row r="283" spans="1:13" ht="93" customHeight="1" x14ac:dyDescent="0.25">
      <c r="A283" s="3" t="str">
        <f>HYPERLINK("GeBBSconsulting.com","GeBBS Consulting.")</f>
        <v>GeBBS Consulting.</v>
      </c>
      <c r="C283" s="3" t="s">
        <v>2137</v>
      </c>
      <c r="E283" s="3" t="s">
        <v>2138</v>
      </c>
      <c r="F283" s="3" t="s">
        <v>2139</v>
      </c>
      <c r="G283" s="3" t="s">
        <v>17</v>
      </c>
      <c r="H283" s="3" t="s">
        <v>2140</v>
      </c>
      <c r="J283" s="3" t="s">
        <v>2141</v>
      </c>
    </row>
    <row r="284" spans="1:13" ht="93" customHeight="1" x14ac:dyDescent="0.25">
      <c r="A284" s="3" t="s">
        <v>2143</v>
      </c>
      <c r="B284" s="3" t="s">
        <v>2142</v>
      </c>
      <c r="C284" s="3" t="s">
        <v>2144</v>
      </c>
      <c r="D284" s="3" t="s">
        <v>165</v>
      </c>
      <c r="E284" s="3" t="s">
        <v>2145</v>
      </c>
      <c r="F284" s="3">
        <v>2404164118</v>
      </c>
      <c r="G284" s="3" t="s">
        <v>21</v>
      </c>
      <c r="H284" s="3" t="s">
        <v>2146</v>
      </c>
      <c r="I284" s="3" t="s">
        <v>1302</v>
      </c>
      <c r="J284" s="3" t="s">
        <v>2147</v>
      </c>
      <c r="K284" s="3">
        <v>43931</v>
      </c>
      <c r="L284" s="3" t="s">
        <v>44</v>
      </c>
      <c r="M284" s="3" t="s">
        <v>44</v>
      </c>
    </row>
    <row r="285" spans="1:13" ht="93" customHeight="1" x14ac:dyDescent="0.25">
      <c r="A285" s="3" t="str">
        <f>HYPERLINK("http://gellerlighting.com/","Geller Lighting Supply")</f>
        <v>Geller Lighting Supply</v>
      </c>
      <c r="C285" s="3" t="s">
        <v>2148</v>
      </c>
      <c r="E285" s="3" t="s">
        <v>2149</v>
      </c>
      <c r="F285" s="3">
        <v>4102473636</v>
      </c>
      <c r="G285" s="3" t="s">
        <v>14</v>
      </c>
      <c r="H285" s="3" t="s">
        <v>2150</v>
      </c>
    </row>
    <row r="286" spans="1:13" ht="93" customHeight="1" x14ac:dyDescent="0.25">
      <c r="A286" s="3" t="s">
        <v>2151</v>
      </c>
      <c r="C286" s="3" t="s">
        <v>2152</v>
      </c>
      <c r="D286" s="3" t="s">
        <v>2153</v>
      </c>
      <c r="E286" s="3" t="s">
        <v>2154</v>
      </c>
      <c r="F286" s="3" t="s">
        <v>2155</v>
      </c>
      <c r="G286" s="3" t="s">
        <v>18</v>
      </c>
      <c r="H286" s="3" t="s">
        <v>2156</v>
      </c>
      <c r="I286" s="3" t="s">
        <v>121</v>
      </c>
      <c r="K286" s="3">
        <v>43917</v>
      </c>
      <c r="L286" s="3" t="s">
        <v>44</v>
      </c>
      <c r="M286" s="3" t="s">
        <v>44</v>
      </c>
    </row>
    <row r="287" spans="1:13" ht="93" customHeight="1" x14ac:dyDescent="0.25">
      <c r="A287" s="3" t="s">
        <v>2160</v>
      </c>
      <c r="B287" s="3" t="s">
        <v>2159</v>
      </c>
      <c r="C287" s="3" t="s">
        <v>2161</v>
      </c>
      <c r="D287" s="3" t="s">
        <v>2162</v>
      </c>
      <c r="E287" s="3" t="s">
        <v>2163</v>
      </c>
      <c r="F287" s="3" t="s">
        <v>2164</v>
      </c>
      <c r="G287" s="3" t="s">
        <v>14</v>
      </c>
      <c r="H287" s="3" t="s">
        <v>2165</v>
      </c>
      <c r="I287" s="3" t="s">
        <v>2166</v>
      </c>
      <c r="J287" s="3" t="s">
        <v>43</v>
      </c>
      <c r="K287" s="3">
        <v>43927</v>
      </c>
      <c r="L287" s="3" t="s">
        <v>44</v>
      </c>
    </row>
    <row r="288" spans="1:13" ht="93" customHeight="1" x14ac:dyDescent="0.25">
      <c r="A288" s="3" t="s">
        <v>2168</v>
      </c>
      <c r="B288" s="3" t="s">
        <v>2167</v>
      </c>
      <c r="C288" s="3" t="s">
        <v>2112</v>
      </c>
      <c r="D288" s="3" t="s">
        <v>1243</v>
      </c>
      <c r="E288" s="3" t="s">
        <v>2113</v>
      </c>
      <c r="F288" s="3">
        <v>2402041884</v>
      </c>
      <c r="G288" s="3" t="s">
        <v>14</v>
      </c>
      <c r="H288" s="3" t="s">
        <v>2169</v>
      </c>
      <c r="I288" s="3" t="s">
        <v>2170</v>
      </c>
      <c r="J288" s="3" t="s">
        <v>687</v>
      </c>
      <c r="K288" s="3">
        <v>43938</v>
      </c>
      <c r="M288" s="3" t="s">
        <v>44</v>
      </c>
    </row>
    <row r="289" spans="1:13" ht="93" customHeight="1" x14ac:dyDescent="0.25">
      <c r="A289" s="3" t="s">
        <v>2172</v>
      </c>
      <c r="B289" s="3" t="s">
        <v>2171</v>
      </c>
      <c r="C289" s="3" t="s">
        <v>2173</v>
      </c>
      <c r="D289" s="3" t="s">
        <v>180</v>
      </c>
      <c r="E289" s="3" t="s">
        <v>2174</v>
      </c>
      <c r="F289" s="3" t="s">
        <v>2175</v>
      </c>
      <c r="G289" s="3" t="s">
        <v>14</v>
      </c>
      <c r="I289" s="3" t="s">
        <v>2176</v>
      </c>
      <c r="J289" s="3" t="s">
        <v>43</v>
      </c>
      <c r="K289" s="3">
        <v>43930</v>
      </c>
      <c r="M289" s="3" t="s">
        <v>44</v>
      </c>
    </row>
    <row r="290" spans="1:13" ht="93" customHeight="1" x14ac:dyDescent="0.25">
      <c r="A290" s="3" t="str">
        <f>HYPERLINK("https://www.getwellnetwork.com/","GetWellNetwork")</f>
        <v>GetWellNetwork</v>
      </c>
      <c r="C290" s="3" t="s">
        <v>2177</v>
      </c>
      <c r="E290" s="3" t="s">
        <v>2178</v>
      </c>
      <c r="F290" s="3" t="s">
        <v>2179</v>
      </c>
      <c r="G290" s="3" t="s">
        <v>17</v>
      </c>
      <c r="H290" s="3" t="s">
        <v>2180</v>
      </c>
      <c r="J290" s="3" t="s">
        <v>2181</v>
      </c>
      <c r="K290" s="3" t="s">
        <v>2182</v>
      </c>
      <c r="M290" s="3">
        <v>20814</v>
      </c>
    </row>
    <row r="291" spans="1:13" ht="93" customHeight="1" x14ac:dyDescent="0.25">
      <c r="A291" s="3" t="s">
        <v>2184</v>
      </c>
      <c r="C291" s="3" t="s">
        <v>2185</v>
      </c>
      <c r="E291" s="3" t="s">
        <v>2186</v>
      </c>
      <c r="F291" s="3" t="s">
        <v>2187</v>
      </c>
      <c r="G291" s="3" t="s">
        <v>14</v>
      </c>
      <c r="H291" s="3" t="s">
        <v>2188</v>
      </c>
    </row>
    <row r="292" spans="1:13" ht="93" customHeight="1" x14ac:dyDescent="0.25">
      <c r="A292" s="3" t="s">
        <v>2190</v>
      </c>
      <c r="B292" s="3" t="s">
        <v>2189</v>
      </c>
      <c r="C292" s="3" t="s">
        <v>2191</v>
      </c>
      <c r="D292" s="3" t="s">
        <v>868</v>
      </c>
      <c r="E292" s="3" t="s">
        <v>2192</v>
      </c>
      <c r="F292" s="3">
        <v>3016982509</v>
      </c>
      <c r="G292" s="3" t="s">
        <v>16</v>
      </c>
      <c r="H292" s="3" t="s">
        <v>2193</v>
      </c>
      <c r="I292" s="3" t="s">
        <v>2194</v>
      </c>
      <c r="J292" s="3" t="s">
        <v>43</v>
      </c>
      <c r="K292" s="3">
        <v>43937</v>
      </c>
      <c r="M292" s="3" t="s">
        <v>44</v>
      </c>
    </row>
    <row r="293" spans="1:13" ht="93" customHeight="1" x14ac:dyDescent="0.25">
      <c r="A293" s="3" t="str">
        <f>HYPERLINK("https://ggibuilds.com/welcome-gillis-gilkerson/","Gillis Gilkerson Construction and Development")</f>
        <v>Gillis Gilkerson Construction and Development</v>
      </c>
      <c r="C293" s="3" t="s">
        <v>2195</v>
      </c>
      <c r="E293" s="3" t="s">
        <v>2196</v>
      </c>
      <c r="F293" s="3" t="s">
        <v>2197</v>
      </c>
      <c r="G293" s="3" t="s">
        <v>21</v>
      </c>
      <c r="H293" s="3" t="s">
        <v>2198</v>
      </c>
    </row>
    <row r="294" spans="1:13" ht="93" customHeight="1" x14ac:dyDescent="0.25">
      <c r="A294" s="3" t="str">
        <f>HYPERLINK("https://www.globalconsultingmd.com/","Global Consulting Services of Maryland, LLC")</f>
        <v>Global Consulting Services of Maryland, LLC</v>
      </c>
      <c r="C294" s="3" t="s">
        <v>2199</v>
      </c>
      <c r="E294" s="3" t="s">
        <v>2200</v>
      </c>
      <c r="F294" s="3" t="s">
        <v>2201</v>
      </c>
      <c r="G294" s="3" t="s">
        <v>18</v>
      </c>
      <c r="H294" s="3" t="s">
        <v>2202</v>
      </c>
    </row>
    <row r="295" spans="1:13" ht="93" customHeight="1" x14ac:dyDescent="0.25">
      <c r="A295" s="3" t="s">
        <v>2204</v>
      </c>
      <c r="B295" s="3" t="s">
        <v>2203</v>
      </c>
      <c r="C295" s="3" t="s">
        <v>2205</v>
      </c>
      <c r="D295" s="3" t="s">
        <v>1195</v>
      </c>
      <c r="E295" s="3" t="s">
        <v>2206</v>
      </c>
      <c r="F295" s="3" t="s">
        <v>2207</v>
      </c>
      <c r="G295" s="3" t="s">
        <v>21</v>
      </c>
      <c r="H295" s="3" t="s">
        <v>2208</v>
      </c>
      <c r="J295" s="3" t="s">
        <v>2209</v>
      </c>
      <c r="K295" s="3">
        <v>43920</v>
      </c>
      <c r="L295" s="3" t="s">
        <v>44</v>
      </c>
      <c r="M295" s="3" t="s">
        <v>44</v>
      </c>
    </row>
    <row r="296" spans="1:13" ht="93" customHeight="1" x14ac:dyDescent="0.25">
      <c r="A296" s="3" t="s">
        <v>2024</v>
      </c>
      <c r="B296" s="3" t="s">
        <v>2023</v>
      </c>
      <c r="C296" s="3" t="s">
        <v>2025</v>
      </c>
      <c r="D296" s="3" t="s">
        <v>2026</v>
      </c>
      <c r="E296" s="3" t="s">
        <v>2027</v>
      </c>
      <c r="F296" s="3" t="s">
        <v>2028</v>
      </c>
      <c r="G296" s="3" t="s">
        <v>16</v>
      </c>
      <c r="H296" s="3" t="s">
        <v>2029</v>
      </c>
      <c r="I296" s="3" t="s">
        <v>2030</v>
      </c>
      <c r="J296" s="3" t="s">
        <v>43</v>
      </c>
      <c r="K296" s="3">
        <v>43922</v>
      </c>
      <c r="M296" s="3" t="s">
        <v>44</v>
      </c>
    </row>
    <row r="297" spans="1:13" ht="93" customHeight="1" x14ac:dyDescent="0.25">
      <c r="A297" s="3" t="s">
        <v>2211</v>
      </c>
      <c r="B297" s="3" t="s">
        <v>2210</v>
      </c>
      <c r="C297" s="3" t="s">
        <v>2212</v>
      </c>
      <c r="D297" s="3" t="s">
        <v>2213</v>
      </c>
      <c r="E297" s="3" t="s">
        <v>2214</v>
      </c>
      <c r="F297" s="3" t="s">
        <v>2215</v>
      </c>
      <c r="G297" s="3" t="s">
        <v>19</v>
      </c>
      <c r="H297" s="3" t="s">
        <v>2216</v>
      </c>
      <c r="I297" s="3" t="s">
        <v>2217</v>
      </c>
      <c r="J297" s="3" t="s">
        <v>43</v>
      </c>
      <c r="K297" s="3">
        <v>43941</v>
      </c>
      <c r="M297" s="3" t="s">
        <v>44</v>
      </c>
    </row>
    <row r="298" spans="1:13" ht="93" customHeight="1" x14ac:dyDescent="0.25">
      <c r="A298" s="3" t="s">
        <v>2220</v>
      </c>
      <c r="B298" s="3" t="s">
        <v>2218</v>
      </c>
      <c r="C298" s="3" t="s">
        <v>2221</v>
      </c>
      <c r="D298" s="3" t="s">
        <v>1653</v>
      </c>
      <c r="E298" s="3" t="s">
        <v>2222</v>
      </c>
      <c r="F298" s="3">
        <v>3018140018</v>
      </c>
      <c r="G298" s="3" t="s">
        <v>22</v>
      </c>
      <c r="H298" s="3" t="s">
        <v>2223</v>
      </c>
      <c r="J298" s="3" t="s">
        <v>687</v>
      </c>
      <c r="K298" s="3">
        <v>43941</v>
      </c>
      <c r="M298" s="3" t="s">
        <v>44</v>
      </c>
    </row>
    <row r="299" spans="1:13" ht="93" customHeight="1" x14ac:dyDescent="0.25">
      <c r="A299" s="3" t="str">
        <f>HYPERLINK("http://security.goldbelt.com/","Goldbelt Security and AirBoss Defense Group")</f>
        <v>Goldbelt Security and AirBoss Defense Group</v>
      </c>
      <c r="C299" s="3" t="s">
        <v>1776</v>
      </c>
      <c r="E299" s="3" t="s">
        <v>1777</v>
      </c>
      <c r="F299" s="3" t="s">
        <v>2225</v>
      </c>
      <c r="G299" s="3" t="s">
        <v>15</v>
      </c>
      <c r="H299" s="3" t="s">
        <v>2226</v>
      </c>
    </row>
    <row r="300" spans="1:13" ht="93" customHeight="1" x14ac:dyDescent="0.25">
      <c r="A300" s="3" t="s">
        <v>2228</v>
      </c>
      <c r="B300" s="3" t="s">
        <v>2227</v>
      </c>
      <c r="C300" s="3" t="s">
        <v>699</v>
      </c>
      <c r="D300" s="3" t="s">
        <v>801</v>
      </c>
      <c r="E300" s="3" t="s">
        <v>701</v>
      </c>
      <c r="F300" s="3">
        <v>2027797026</v>
      </c>
      <c r="G300" s="3" t="s">
        <v>14</v>
      </c>
      <c r="H300" s="3" t="s">
        <v>2230</v>
      </c>
      <c r="J300" s="3" t="s">
        <v>2231</v>
      </c>
      <c r="K300" s="3">
        <v>43938</v>
      </c>
      <c r="M300" s="3" t="s">
        <v>44</v>
      </c>
    </row>
    <row r="301" spans="1:13" ht="93" customHeight="1" x14ac:dyDescent="0.25">
      <c r="A301" s="3" t="s">
        <v>2233</v>
      </c>
      <c r="B301" s="3" t="s">
        <v>2232</v>
      </c>
      <c r="C301" s="3" t="s">
        <v>2234</v>
      </c>
      <c r="D301" s="3" t="s">
        <v>868</v>
      </c>
      <c r="E301" s="3" t="s">
        <v>2235</v>
      </c>
      <c r="F301" s="3">
        <v>3013378318</v>
      </c>
      <c r="G301" s="3" t="s">
        <v>17</v>
      </c>
      <c r="H301" s="3" t="s">
        <v>2236</v>
      </c>
      <c r="I301" s="3" t="s">
        <v>2237</v>
      </c>
      <c r="J301" s="3" t="s">
        <v>43</v>
      </c>
      <c r="K301" s="3">
        <v>43924</v>
      </c>
      <c r="L301" s="3" t="s">
        <v>44</v>
      </c>
      <c r="M301" s="3" t="s">
        <v>44</v>
      </c>
    </row>
    <row r="302" spans="1:13" ht="93" customHeight="1" x14ac:dyDescent="0.25">
      <c r="A302" s="3" t="s">
        <v>2239</v>
      </c>
      <c r="B302" s="3" t="s">
        <v>2238</v>
      </c>
      <c r="C302" s="3" t="s">
        <v>2240</v>
      </c>
      <c r="D302" s="3" t="s">
        <v>86</v>
      </c>
      <c r="E302" s="3" t="s">
        <v>2241</v>
      </c>
      <c r="F302" s="3">
        <v>5712856834</v>
      </c>
      <c r="G302" s="3" t="s">
        <v>16</v>
      </c>
      <c r="H302" s="3" t="s">
        <v>2242</v>
      </c>
      <c r="I302" s="3" t="s">
        <v>2243</v>
      </c>
      <c r="J302" s="3" t="s">
        <v>43</v>
      </c>
      <c r="K302" s="3">
        <v>43916</v>
      </c>
      <c r="L302" s="3" t="s">
        <v>44</v>
      </c>
      <c r="M302" s="3" t="s">
        <v>44</v>
      </c>
    </row>
    <row r="303" spans="1:13" ht="93" customHeight="1" x14ac:dyDescent="0.25">
      <c r="A303" s="3" t="s">
        <v>2245</v>
      </c>
      <c r="B303" s="3" t="s">
        <v>2244</v>
      </c>
      <c r="C303" s="3" t="s">
        <v>2246</v>
      </c>
      <c r="D303" s="3" t="s">
        <v>2247</v>
      </c>
      <c r="E303" s="3" t="s">
        <v>2248</v>
      </c>
      <c r="F303" s="3" t="s">
        <v>2249</v>
      </c>
      <c r="G303" s="3" t="s">
        <v>15</v>
      </c>
      <c r="H303" s="3" t="s">
        <v>2250</v>
      </c>
      <c r="I303" s="3" t="s">
        <v>2251</v>
      </c>
      <c r="J303" s="3" t="s">
        <v>425</v>
      </c>
      <c r="K303" s="3">
        <v>43983</v>
      </c>
      <c r="M303" s="3" t="s">
        <v>44</v>
      </c>
    </row>
    <row r="304" spans="1:13" ht="93" customHeight="1" x14ac:dyDescent="0.25">
      <c r="A304" s="3" t="s">
        <v>2253</v>
      </c>
      <c r="B304" s="3" t="s">
        <v>2252</v>
      </c>
      <c r="C304" s="3" t="s">
        <v>2254</v>
      </c>
      <c r="D304" s="3" t="s">
        <v>694</v>
      </c>
      <c r="E304" s="3" t="s">
        <v>2255</v>
      </c>
      <c r="F304" s="3" t="s">
        <v>2256</v>
      </c>
      <c r="G304" s="3" t="s">
        <v>19</v>
      </c>
      <c r="H304" s="3" t="s">
        <v>2257</v>
      </c>
      <c r="I304" s="3" t="s">
        <v>2258</v>
      </c>
      <c r="J304" s="3" t="s">
        <v>43</v>
      </c>
      <c r="K304" s="3">
        <v>43923</v>
      </c>
      <c r="L304" s="3" t="s">
        <v>44</v>
      </c>
      <c r="M304" s="3" t="s">
        <v>44</v>
      </c>
    </row>
    <row r="305" spans="1:13" ht="93" customHeight="1" x14ac:dyDescent="0.25">
      <c r="A305" s="3" t="str">
        <f>HYPERLINK("www.GreenLimeCleaningCo.com","Green Lime Cleaning Co.")</f>
        <v>Green Lime Cleaning Co.</v>
      </c>
      <c r="C305" s="3" t="s">
        <v>2259</v>
      </c>
      <c r="E305" s="3" t="s">
        <v>2260</v>
      </c>
      <c r="F305" s="3" t="s">
        <v>2261</v>
      </c>
      <c r="G305" s="3" t="s">
        <v>20</v>
      </c>
      <c r="H305" s="3" t="s">
        <v>2262</v>
      </c>
    </row>
    <row r="306" spans="1:13" ht="93" customHeight="1" x14ac:dyDescent="0.25">
      <c r="A306" s="3" t="str">
        <f>HYPERLINK("http://www.isaacsandassociates.org/","Greyhound Lines/Isaacs &amp; Associates")</f>
        <v>Greyhound Lines/Isaacs &amp; Associates</v>
      </c>
      <c r="C306" s="3" t="s">
        <v>2263</v>
      </c>
      <c r="E306" s="3" t="s">
        <v>2264</v>
      </c>
      <c r="F306" s="3" t="s">
        <v>2265</v>
      </c>
      <c r="G306" s="3" t="s">
        <v>19</v>
      </c>
      <c r="H306" s="3" t="s">
        <v>2266</v>
      </c>
      <c r="J306" s="3" t="s">
        <v>2267</v>
      </c>
      <c r="K306" s="3" t="s">
        <v>2268</v>
      </c>
      <c r="M306" s="3">
        <v>49418</v>
      </c>
    </row>
    <row r="307" spans="1:13" ht="93" customHeight="1" x14ac:dyDescent="0.25">
      <c r="A307" s="3" t="s">
        <v>2270</v>
      </c>
      <c r="B307" s="3" t="s">
        <v>2269</v>
      </c>
      <c r="C307" s="3" t="s">
        <v>2271</v>
      </c>
      <c r="D307" s="3" t="s">
        <v>1243</v>
      </c>
      <c r="E307" s="3" t="s">
        <v>2272</v>
      </c>
      <c r="F307" s="3">
        <v>8005056100</v>
      </c>
      <c r="G307" s="3" t="s">
        <v>794</v>
      </c>
      <c r="H307" s="3" t="s">
        <v>2273</v>
      </c>
      <c r="I307" s="3" t="s">
        <v>2274</v>
      </c>
      <c r="J307" s="3" t="s">
        <v>43</v>
      </c>
      <c r="K307" s="3">
        <v>43934</v>
      </c>
      <c r="M307" s="3" t="s">
        <v>44</v>
      </c>
    </row>
    <row r="308" spans="1:13" ht="93" customHeight="1" x14ac:dyDescent="0.25">
      <c r="A308" s="3" t="s">
        <v>2276</v>
      </c>
      <c r="B308" s="3" t="s">
        <v>2275</v>
      </c>
      <c r="C308" s="3" t="s">
        <v>2277</v>
      </c>
      <c r="D308" s="3" t="s">
        <v>2278</v>
      </c>
      <c r="E308" s="3" t="s">
        <v>2279</v>
      </c>
      <c r="F308" s="3">
        <v>6038333787</v>
      </c>
      <c r="G308" s="3" t="s">
        <v>20</v>
      </c>
      <c r="H308" s="3" t="s">
        <v>2280</v>
      </c>
      <c r="I308" s="3" t="s">
        <v>2281</v>
      </c>
      <c r="J308" s="3" t="s">
        <v>43</v>
      </c>
      <c r="K308" s="3">
        <v>43929</v>
      </c>
      <c r="M308" s="3" t="s">
        <v>44</v>
      </c>
    </row>
    <row r="309" spans="1:13" ht="93" customHeight="1" x14ac:dyDescent="0.25">
      <c r="A309" s="3" t="s">
        <v>2283</v>
      </c>
      <c r="B309" s="3" t="s">
        <v>2282</v>
      </c>
      <c r="C309" s="3" t="s">
        <v>2284</v>
      </c>
      <c r="D309" s="3" t="s">
        <v>502</v>
      </c>
      <c r="E309" s="3" t="s">
        <v>2285</v>
      </c>
      <c r="F309" s="3" t="s">
        <v>2286</v>
      </c>
      <c r="G309" s="3" t="s">
        <v>22</v>
      </c>
      <c r="H309" s="3" t="s">
        <v>2287</v>
      </c>
      <c r="I309" s="3" t="s">
        <v>25</v>
      </c>
      <c r="J309" s="3" t="s">
        <v>43</v>
      </c>
      <c r="K309" s="3">
        <v>43916</v>
      </c>
      <c r="L309" s="3" t="s">
        <v>44</v>
      </c>
      <c r="M309" s="3" t="s">
        <v>44</v>
      </c>
    </row>
    <row r="310" spans="1:13" ht="93" customHeight="1" x14ac:dyDescent="0.25">
      <c r="A310" s="3" t="s">
        <v>1051</v>
      </c>
      <c r="B310" s="3" t="s">
        <v>1050</v>
      </c>
      <c r="C310" s="3" t="s">
        <v>1052</v>
      </c>
      <c r="D310" s="3" t="s">
        <v>165</v>
      </c>
      <c r="E310" s="3" t="s">
        <v>1053</v>
      </c>
      <c r="F310" s="3">
        <v>5862432240</v>
      </c>
      <c r="G310" s="3" t="s">
        <v>14</v>
      </c>
      <c r="I310" s="3" t="s">
        <v>2288</v>
      </c>
      <c r="J310" s="3" t="s">
        <v>43</v>
      </c>
      <c r="K310" s="3">
        <v>43931</v>
      </c>
      <c r="L310" s="3" t="s">
        <v>44</v>
      </c>
      <c r="M310" s="3" t="s">
        <v>44</v>
      </c>
    </row>
    <row r="311" spans="1:13" ht="93" customHeight="1" x14ac:dyDescent="0.25">
      <c r="A311" s="3" t="s">
        <v>878</v>
      </c>
      <c r="B311" s="3" t="s">
        <v>872</v>
      </c>
      <c r="C311" s="3" t="s">
        <v>879</v>
      </c>
      <c r="D311" s="3" t="s">
        <v>165</v>
      </c>
      <c r="E311" s="3" t="s">
        <v>880</v>
      </c>
      <c r="F311" s="3">
        <v>2404261168</v>
      </c>
      <c r="G311" s="3" t="s">
        <v>14</v>
      </c>
      <c r="H311" s="3" t="s">
        <v>881</v>
      </c>
      <c r="I311" s="3" t="s">
        <v>882</v>
      </c>
      <c r="J311" s="3" t="s">
        <v>176</v>
      </c>
      <c r="K311" s="3">
        <v>43916</v>
      </c>
      <c r="L311" s="3" t="s">
        <v>44</v>
      </c>
      <c r="M311" s="3" t="s">
        <v>44</v>
      </c>
    </row>
    <row r="312" spans="1:13" ht="93" customHeight="1" x14ac:dyDescent="0.25">
      <c r="A312" s="3" t="s">
        <v>2289</v>
      </c>
      <c r="C312" s="3" t="s">
        <v>265</v>
      </c>
      <c r="E312" s="3" t="s">
        <v>2290</v>
      </c>
      <c r="F312" s="3" t="s">
        <v>2291</v>
      </c>
      <c r="G312" s="3" t="s">
        <v>14</v>
      </c>
      <c r="H312" s="3" t="s">
        <v>2292</v>
      </c>
      <c r="J312" s="3" t="s">
        <v>2293</v>
      </c>
      <c r="K312" s="3" t="s">
        <v>2294</v>
      </c>
    </row>
    <row r="313" spans="1:13" ht="93" customHeight="1" x14ac:dyDescent="0.25">
      <c r="A313" s="3" t="s">
        <v>2296</v>
      </c>
      <c r="B313" s="3" t="s">
        <v>2295</v>
      </c>
      <c r="C313" s="3" t="s">
        <v>2297</v>
      </c>
      <c r="D313" s="3" t="s">
        <v>266</v>
      </c>
      <c r="E313" s="3" t="s">
        <v>2298</v>
      </c>
      <c r="F313" s="3">
        <v>4109353939</v>
      </c>
      <c r="G313" s="3" t="s">
        <v>14</v>
      </c>
      <c r="H313" s="3" t="s">
        <v>2299</v>
      </c>
      <c r="I313" s="3" t="s">
        <v>2300</v>
      </c>
      <c r="J313" s="3" t="s">
        <v>370</v>
      </c>
      <c r="K313" s="3">
        <v>43923</v>
      </c>
      <c r="M313" s="3" t="s">
        <v>44</v>
      </c>
    </row>
    <row r="314" spans="1:13" ht="93" customHeight="1" x14ac:dyDescent="0.25">
      <c r="A314" s="3" t="s">
        <v>1097</v>
      </c>
      <c r="B314" s="3" t="s">
        <v>1093</v>
      </c>
      <c r="C314" s="3" t="s">
        <v>1098</v>
      </c>
      <c r="D314" s="3" t="s">
        <v>143</v>
      </c>
      <c r="E314" s="3" t="s">
        <v>1099</v>
      </c>
      <c r="F314" s="3" t="s">
        <v>1100</v>
      </c>
      <c r="G314" s="3" t="s">
        <v>14</v>
      </c>
      <c r="H314" s="3" t="s">
        <v>2301</v>
      </c>
      <c r="I314" s="3" t="s">
        <v>1101</v>
      </c>
      <c r="J314" s="3" t="s">
        <v>1102</v>
      </c>
      <c r="K314" s="3">
        <v>43916</v>
      </c>
      <c r="L314" s="3" t="s">
        <v>44</v>
      </c>
      <c r="M314" s="3" t="s">
        <v>44</v>
      </c>
    </row>
    <row r="315" spans="1:13" ht="93" customHeight="1" x14ac:dyDescent="0.25">
      <c r="A315" s="3" t="s">
        <v>542</v>
      </c>
      <c r="B315" s="3" t="s">
        <v>540</v>
      </c>
      <c r="C315" s="3" t="s">
        <v>543</v>
      </c>
      <c r="D315" s="3" t="s">
        <v>143</v>
      </c>
      <c r="E315" s="3" t="s">
        <v>544</v>
      </c>
      <c r="F315" s="3" t="s">
        <v>545</v>
      </c>
      <c r="G315" s="3" t="s">
        <v>14</v>
      </c>
      <c r="H315" s="3" t="s">
        <v>2302</v>
      </c>
      <c r="I315" s="3" t="s">
        <v>546</v>
      </c>
      <c r="J315" s="3" t="s">
        <v>176</v>
      </c>
      <c r="K315" s="3">
        <v>43915</v>
      </c>
      <c r="L315" s="3" t="s">
        <v>44</v>
      </c>
      <c r="M315" s="3" t="s">
        <v>44</v>
      </c>
    </row>
    <row r="316" spans="1:13" ht="93" customHeight="1" x14ac:dyDescent="0.25">
      <c r="A316" s="3" t="s">
        <v>264</v>
      </c>
      <c r="C316" s="3" t="s">
        <v>265</v>
      </c>
      <c r="D316" s="3" t="s">
        <v>266</v>
      </c>
      <c r="E316" s="3" t="s">
        <v>267</v>
      </c>
      <c r="F316" s="3">
        <v>9146594953</v>
      </c>
      <c r="G316" s="3" t="s">
        <v>14</v>
      </c>
      <c r="H316" s="3" t="s">
        <v>2303</v>
      </c>
      <c r="I316" s="3">
        <v>70</v>
      </c>
      <c r="J316" s="3" t="s">
        <v>25</v>
      </c>
    </row>
    <row r="317" spans="1:13" ht="93" customHeight="1" x14ac:dyDescent="0.25">
      <c r="A317" s="3" t="s">
        <v>509</v>
      </c>
      <c r="B317" s="3" t="s">
        <v>507</v>
      </c>
      <c r="C317" s="3" t="s">
        <v>510</v>
      </c>
      <c r="D317" s="3" t="s">
        <v>266</v>
      </c>
      <c r="E317" s="3" t="s">
        <v>511</v>
      </c>
      <c r="F317" s="3" t="s">
        <v>512</v>
      </c>
      <c r="G317" s="3" t="s">
        <v>14</v>
      </c>
      <c r="H317" s="3" t="s">
        <v>516</v>
      </c>
      <c r="I317" s="3" t="s">
        <v>25</v>
      </c>
      <c r="J317" s="3" t="s">
        <v>517</v>
      </c>
      <c r="K317" s="3">
        <v>43915</v>
      </c>
      <c r="L317" s="3" t="s">
        <v>44</v>
      </c>
      <c r="M317" s="3" t="s">
        <v>44</v>
      </c>
    </row>
    <row r="318" spans="1:13" ht="93" customHeight="1" x14ac:dyDescent="0.25">
      <c r="A318" s="3" t="s">
        <v>2305</v>
      </c>
      <c r="B318" s="3" t="s">
        <v>2304</v>
      </c>
      <c r="C318" s="3" t="s">
        <v>2306</v>
      </c>
      <c r="D318" s="3" t="s">
        <v>2307</v>
      </c>
      <c r="E318" s="3" t="s">
        <v>2308</v>
      </c>
      <c r="F318" s="3" t="s">
        <v>2309</v>
      </c>
      <c r="G318" s="3" t="s">
        <v>21</v>
      </c>
      <c r="H318" s="3" t="s">
        <v>2310</v>
      </c>
      <c r="I318" s="3" t="s">
        <v>2311</v>
      </c>
      <c r="J318" s="3" t="s">
        <v>2312</v>
      </c>
      <c r="K318" s="3">
        <v>43931</v>
      </c>
      <c r="L318" s="3" t="s">
        <v>44</v>
      </c>
      <c r="M318" s="3" t="s">
        <v>44</v>
      </c>
    </row>
    <row r="319" spans="1:13" ht="93" customHeight="1" x14ac:dyDescent="0.25">
      <c r="A319" s="3" t="s">
        <v>778</v>
      </c>
      <c r="B319" s="3" t="s">
        <v>776</v>
      </c>
      <c r="C319" s="3" t="s">
        <v>780</v>
      </c>
      <c r="D319" s="3" t="s">
        <v>781</v>
      </c>
      <c r="E319" s="3" t="s">
        <v>782</v>
      </c>
      <c r="F319" s="3" t="s">
        <v>783</v>
      </c>
      <c r="G319" s="3" t="s">
        <v>15</v>
      </c>
      <c r="H319" s="3" t="s">
        <v>2313</v>
      </c>
      <c r="I319" s="3" t="s">
        <v>785</v>
      </c>
      <c r="J319" s="3" t="s">
        <v>43</v>
      </c>
      <c r="K319" s="3">
        <v>43916</v>
      </c>
      <c r="L319" s="3" t="s">
        <v>44</v>
      </c>
      <c r="M319" s="3" t="s">
        <v>44</v>
      </c>
    </row>
    <row r="320" spans="1:13" ht="93" customHeight="1" x14ac:dyDescent="0.25">
      <c r="A320" s="3" t="s">
        <v>589</v>
      </c>
      <c r="B320" s="3" t="s">
        <v>586</v>
      </c>
      <c r="C320" s="3" t="s">
        <v>590</v>
      </c>
      <c r="D320" s="3" t="s">
        <v>591</v>
      </c>
      <c r="E320" s="3" t="s">
        <v>592</v>
      </c>
      <c r="F320" s="3">
        <v>4433402612</v>
      </c>
      <c r="G320" s="3" t="s">
        <v>15</v>
      </c>
      <c r="H320" s="3" t="s">
        <v>593</v>
      </c>
      <c r="I320" s="3" t="s">
        <v>459</v>
      </c>
      <c r="J320" s="3" t="s">
        <v>43</v>
      </c>
      <c r="K320" s="3">
        <v>43924</v>
      </c>
      <c r="L320" s="3" t="s">
        <v>44</v>
      </c>
      <c r="M320" s="3" t="s">
        <v>797</v>
      </c>
    </row>
    <row r="321" spans="1:13" ht="93" customHeight="1" x14ac:dyDescent="0.25">
      <c r="A321" s="3" t="s">
        <v>2316</v>
      </c>
      <c r="B321" s="3" t="s">
        <v>2315</v>
      </c>
      <c r="C321" s="3" t="s">
        <v>2317</v>
      </c>
      <c r="D321" s="3" t="s">
        <v>86</v>
      </c>
      <c r="E321" s="3" t="s">
        <v>2318</v>
      </c>
      <c r="F321" s="3">
        <v>4107337720</v>
      </c>
      <c r="G321" s="3" t="s">
        <v>15</v>
      </c>
      <c r="H321" s="3" t="s">
        <v>2319</v>
      </c>
      <c r="I321" s="3" t="s">
        <v>2320</v>
      </c>
      <c r="J321" s="3" t="s">
        <v>43</v>
      </c>
      <c r="K321" s="3">
        <v>43922</v>
      </c>
      <c r="M321" s="3" t="s">
        <v>44</v>
      </c>
    </row>
    <row r="322" spans="1:13" ht="93" customHeight="1" x14ac:dyDescent="0.25">
      <c r="A322" s="3" t="s">
        <v>2322</v>
      </c>
      <c r="B322" s="3" t="s">
        <v>2321</v>
      </c>
      <c r="C322" s="3" t="s">
        <v>2323</v>
      </c>
      <c r="D322" s="3" t="s">
        <v>86</v>
      </c>
      <c r="E322" s="3" t="s">
        <v>2324</v>
      </c>
      <c r="F322" s="3">
        <v>3019181750</v>
      </c>
      <c r="G322" s="3" t="s">
        <v>16</v>
      </c>
      <c r="H322" s="3" t="s">
        <v>2325</v>
      </c>
      <c r="I322" s="3" t="s">
        <v>2326</v>
      </c>
      <c r="J322" s="3" t="s">
        <v>43</v>
      </c>
      <c r="K322" s="3">
        <v>43922</v>
      </c>
      <c r="L322" s="3" t="s">
        <v>44</v>
      </c>
      <c r="M322" s="3" t="s">
        <v>44</v>
      </c>
    </row>
    <row r="323" spans="1:13" ht="93" customHeight="1" x14ac:dyDescent="0.25">
      <c r="A323" s="3" t="s">
        <v>2328</v>
      </c>
      <c r="B323" s="3" t="s">
        <v>2327</v>
      </c>
      <c r="C323" s="3" t="s">
        <v>2329</v>
      </c>
      <c r="D323" s="3" t="s">
        <v>86</v>
      </c>
      <c r="E323" s="3" t="s">
        <v>2330</v>
      </c>
      <c r="F323" s="3" t="s">
        <v>2331</v>
      </c>
      <c r="G323" s="3" t="s">
        <v>22</v>
      </c>
      <c r="H323" s="3" t="s">
        <v>2332</v>
      </c>
      <c r="I323" s="3" t="s">
        <v>2333</v>
      </c>
      <c r="J323" s="3" t="s">
        <v>43</v>
      </c>
      <c r="K323" s="3">
        <v>43934</v>
      </c>
      <c r="M323" s="3" t="s">
        <v>44</v>
      </c>
    </row>
    <row r="324" spans="1:13" ht="93" customHeight="1" x14ac:dyDescent="0.25">
      <c r="A324" s="3" t="s">
        <v>2334</v>
      </c>
      <c r="C324" s="3" t="s">
        <v>2335</v>
      </c>
      <c r="D324" s="3" t="s">
        <v>2336</v>
      </c>
      <c r="E324" s="3" t="s">
        <v>2337</v>
      </c>
      <c r="F324" s="3">
        <v>8662472694</v>
      </c>
      <c r="G324" s="3" t="s">
        <v>17</v>
      </c>
      <c r="H324" s="3" t="s">
        <v>2338</v>
      </c>
      <c r="I324" s="3" t="s">
        <v>2339</v>
      </c>
    </row>
    <row r="325" spans="1:13" ht="93" customHeight="1" x14ac:dyDescent="0.25">
      <c r="A325" s="3" t="s">
        <v>2341</v>
      </c>
      <c r="B325" s="3" t="s">
        <v>2340</v>
      </c>
      <c r="C325" s="3" t="s">
        <v>2342</v>
      </c>
      <c r="D325" s="3" t="s">
        <v>2343</v>
      </c>
      <c r="E325" s="3" t="s">
        <v>2344</v>
      </c>
      <c r="F325" s="3" t="s">
        <v>2345</v>
      </c>
      <c r="G325" s="3" t="s">
        <v>20</v>
      </c>
      <c r="H325" s="3" t="s">
        <v>2346</v>
      </c>
      <c r="I325" s="3" t="s">
        <v>25</v>
      </c>
      <c r="J325" s="3" t="s">
        <v>43</v>
      </c>
      <c r="K325" s="3">
        <v>43941</v>
      </c>
      <c r="L325" s="3" t="s">
        <v>44</v>
      </c>
      <c r="M325" s="3" t="s">
        <v>44</v>
      </c>
    </row>
    <row r="326" spans="1:13" ht="93" customHeight="1" x14ac:dyDescent="0.25">
      <c r="A326" s="3" t="s">
        <v>2348</v>
      </c>
      <c r="B326" s="3" t="s">
        <v>2347</v>
      </c>
      <c r="C326" s="3" t="s">
        <v>2349</v>
      </c>
      <c r="D326" s="3" t="s">
        <v>2350</v>
      </c>
      <c r="E326" s="3" t="s">
        <v>2351</v>
      </c>
      <c r="F326" s="3" t="s">
        <v>2352</v>
      </c>
      <c r="G326" s="3" t="s">
        <v>18</v>
      </c>
      <c r="H326" s="3" t="s">
        <v>2353</v>
      </c>
      <c r="I326" s="3" t="s">
        <v>2354</v>
      </c>
      <c r="J326" s="3" t="s">
        <v>43</v>
      </c>
      <c r="K326" s="3">
        <v>43927</v>
      </c>
      <c r="M326" s="3" t="s">
        <v>44</v>
      </c>
    </row>
    <row r="327" spans="1:13" ht="93" customHeight="1" x14ac:dyDescent="0.25">
      <c r="A327" s="3" t="s">
        <v>1517</v>
      </c>
      <c r="B327" s="3" t="s">
        <v>1516</v>
      </c>
      <c r="C327" s="3" t="s">
        <v>1518</v>
      </c>
      <c r="D327" s="3" t="s">
        <v>1519</v>
      </c>
      <c r="E327" s="3" t="s">
        <v>1520</v>
      </c>
      <c r="F327" s="3" t="s">
        <v>1521</v>
      </c>
      <c r="G327" s="3" t="s">
        <v>22</v>
      </c>
      <c r="H327" s="3" t="s">
        <v>1522</v>
      </c>
      <c r="I327" s="3" t="s">
        <v>25</v>
      </c>
      <c r="J327" s="3" t="s">
        <v>43</v>
      </c>
      <c r="K327" s="3">
        <v>43934</v>
      </c>
      <c r="L327" s="3" t="s">
        <v>44</v>
      </c>
      <c r="M327" s="3" t="s">
        <v>44</v>
      </c>
    </row>
    <row r="328" spans="1:13" ht="93" customHeight="1" x14ac:dyDescent="0.25">
      <c r="A328" s="3" t="s">
        <v>2356</v>
      </c>
      <c r="B328" s="3" t="s">
        <v>2355</v>
      </c>
      <c r="C328" s="3" t="s">
        <v>2357</v>
      </c>
      <c r="D328" s="3" t="s">
        <v>2358</v>
      </c>
      <c r="E328" s="3" t="s">
        <v>2359</v>
      </c>
      <c r="F328" s="3" t="s">
        <v>2360</v>
      </c>
      <c r="G328" s="3" t="s">
        <v>15</v>
      </c>
      <c r="H328" s="3" t="s">
        <v>2361</v>
      </c>
      <c r="J328" s="3" t="s">
        <v>2362</v>
      </c>
      <c r="K328" s="3" t="s">
        <v>43</v>
      </c>
      <c r="L328" s="3">
        <v>43917</v>
      </c>
      <c r="M328" s="3" t="s">
        <v>44</v>
      </c>
    </row>
    <row r="329" spans="1:13" ht="93" customHeight="1" x14ac:dyDescent="0.25">
      <c r="A329" s="3" t="s">
        <v>2364</v>
      </c>
      <c r="B329" s="3" t="s">
        <v>2363</v>
      </c>
      <c r="C329" s="3" t="s">
        <v>2365</v>
      </c>
      <c r="D329" s="3" t="s">
        <v>2366</v>
      </c>
      <c r="E329" s="3" t="s">
        <v>2367</v>
      </c>
      <c r="F329" s="3" t="s">
        <v>2368</v>
      </c>
      <c r="G329" s="3" t="s">
        <v>17</v>
      </c>
      <c r="I329" s="3" t="s">
        <v>2369</v>
      </c>
      <c r="J329" s="3" t="s">
        <v>43</v>
      </c>
      <c r="K329" s="3">
        <v>43924</v>
      </c>
      <c r="L329" s="3" t="s">
        <v>44</v>
      </c>
      <c r="M329" s="3" t="s">
        <v>44</v>
      </c>
    </row>
    <row r="330" spans="1:13" ht="93" customHeight="1" x14ac:dyDescent="0.25">
      <c r="A330" s="3" t="s">
        <v>2371</v>
      </c>
      <c r="B330" s="3" t="s">
        <v>2370</v>
      </c>
      <c r="C330" s="3" t="s">
        <v>2372</v>
      </c>
      <c r="D330" s="3" t="s">
        <v>2373</v>
      </c>
      <c r="E330" s="3" t="s">
        <v>2374</v>
      </c>
      <c r="F330" s="3">
        <v>4106152914</v>
      </c>
      <c r="G330" s="3" t="s">
        <v>14</v>
      </c>
      <c r="I330" s="3" t="s">
        <v>2375</v>
      </c>
      <c r="J330" s="3" t="s">
        <v>370</v>
      </c>
      <c r="K330" s="3">
        <v>43944</v>
      </c>
      <c r="M330" s="3" t="s">
        <v>44</v>
      </c>
    </row>
    <row r="331" spans="1:13" ht="93" customHeight="1" x14ac:dyDescent="0.25">
      <c r="A331" s="3" t="s">
        <v>2377</v>
      </c>
      <c r="B331" s="3" t="s">
        <v>2376</v>
      </c>
      <c r="C331" s="3" t="s">
        <v>2378</v>
      </c>
      <c r="D331" s="3" t="s">
        <v>266</v>
      </c>
      <c r="E331" s="3" t="s">
        <v>2379</v>
      </c>
      <c r="F331" s="3" t="s">
        <v>2380</v>
      </c>
      <c r="G331" s="3" t="s">
        <v>14</v>
      </c>
      <c r="H331" s="3" t="s">
        <v>2381</v>
      </c>
      <c r="J331" s="3" t="s">
        <v>288</v>
      </c>
      <c r="K331" s="3">
        <v>43917</v>
      </c>
      <c r="L331" s="3" t="s">
        <v>44</v>
      </c>
      <c r="M331" s="3" t="s">
        <v>44</v>
      </c>
    </row>
    <row r="332" spans="1:13" ht="93" customHeight="1" x14ac:dyDescent="0.25">
      <c r="A332" s="3" t="s">
        <v>2383</v>
      </c>
      <c r="B332" s="3" t="s">
        <v>2382</v>
      </c>
      <c r="C332" s="3" t="s">
        <v>2384</v>
      </c>
      <c r="D332" s="3" t="s">
        <v>266</v>
      </c>
      <c r="E332" s="3" t="s">
        <v>2385</v>
      </c>
      <c r="F332" s="3">
        <v>2402220000</v>
      </c>
      <c r="G332" s="3" t="s">
        <v>14</v>
      </c>
      <c r="H332" s="3" t="s">
        <v>2386</v>
      </c>
      <c r="I332" s="3" t="s">
        <v>2387</v>
      </c>
      <c r="K332" s="3">
        <v>43934</v>
      </c>
      <c r="M332" s="3" t="s">
        <v>44</v>
      </c>
    </row>
    <row r="333" spans="1:13" ht="93" customHeight="1" x14ac:dyDescent="0.25">
      <c r="A333" s="3" t="str">
        <f>HYPERLINK("http://www.historicinnsofannapolis.com/","Historic Inns of Annapolis")</f>
        <v>Historic Inns of Annapolis</v>
      </c>
      <c r="C333" s="3" t="s">
        <v>2388</v>
      </c>
      <c r="E333" s="3" t="s">
        <v>2389</v>
      </c>
      <c r="F333" s="3" t="s">
        <v>2390</v>
      </c>
      <c r="G333" s="3" t="s">
        <v>14</v>
      </c>
      <c r="H333" s="3" t="s">
        <v>2391</v>
      </c>
    </row>
    <row r="334" spans="1:13" ht="93" customHeight="1" x14ac:dyDescent="0.25">
      <c r="A334" s="3" t="s">
        <v>2393</v>
      </c>
      <c r="B334" s="3" t="s">
        <v>2392</v>
      </c>
      <c r="C334" s="3" t="s">
        <v>2394</v>
      </c>
      <c r="D334" s="3" t="s">
        <v>143</v>
      </c>
      <c r="E334" s="3" t="s">
        <v>2395</v>
      </c>
      <c r="F334" s="3" t="s">
        <v>2396</v>
      </c>
      <c r="G334" s="3" t="s">
        <v>14</v>
      </c>
      <c r="H334" s="3" t="s">
        <v>2397</v>
      </c>
      <c r="I334" s="3" t="s">
        <v>2398</v>
      </c>
      <c r="J334" s="3" t="s">
        <v>2399</v>
      </c>
      <c r="K334" s="3">
        <v>43929</v>
      </c>
      <c r="M334" s="3" t="s">
        <v>44</v>
      </c>
    </row>
    <row r="335" spans="1:13" ht="93" customHeight="1" x14ac:dyDescent="0.25">
      <c r="A335" s="3" t="s">
        <v>2400</v>
      </c>
      <c r="C335" s="3" t="s">
        <v>2401</v>
      </c>
      <c r="D335" s="3" t="s">
        <v>266</v>
      </c>
      <c r="E335" s="3" t="s">
        <v>357</v>
      </c>
      <c r="F335" s="3" t="s">
        <v>358</v>
      </c>
      <c r="G335" s="3" t="s">
        <v>23</v>
      </c>
      <c r="H335" s="3" t="s">
        <v>2402</v>
      </c>
      <c r="J335" s="3" t="s">
        <v>2403</v>
      </c>
      <c r="M335" s="3" t="s">
        <v>204</v>
      </c>
    </row>
    <row r="336" spans="1:13" ht="93" customHeight="1" x14ac:dyDescent="0.25">
      <c r="A336" s="3" t="s">
        <v>2405</v>
      </c>
      <c r="B336" s="3" t="s">
        <v>2404</v>
      </c>
      <c r="C336" s="3" t="s">
        <v>852</v>
      </c>
      <c r="D336" s="3" t="s">
        <v>853</v>
      </c>
      <c r="E336" s="3" t="s">
        <v>854</v>
      </c>
      <c r="F336" s="3" t="s">
        <v>2406</v>
      </c>
      <c r="G336" s="3" t="s">
        <v>14</v>
      </c>
      <c r="H336" s="3" t="s">
        <v>2407</v>
      </c>
      <c r="K336" s="3">
        <v>43937</v>
      </c>
      <c r="M336" s="3" t="s">
        <v>44</v>
      </c>
    </row>
    <row r="337" spans="1:13" ht="93" customHeight="1" x14ac:dyDescent="0.25">
      <c r="A337" s="3" t="s">
        <v>444</v>
      </c>
      <c r="C337" s="3" t="s">
        <v>404</v>
      </c>
      <c r="D337" s="3" t="s">
        <v>405</v>
      </c>
      <c r="E337" s="3" t="s">
        <v>447</v>
      </c>
      <c r="F337" s="3">
        <v>4104286292</v>
      </c>
      <c r="G337" s="3" t="s">
        <v>14</v>
      </c>
      <c r="J337" s="3" t="s">
        <v>121</v>
      </c>
      <c r="M337" s="3" t="s">
        <v>370</v>
      </c>
    </row>
    <row r="338" spans="1:13" ht="93" customHeight="1" x14ac:dyDescent="0.25">
      <c r="A338" s="3" t="s">
        <v>485</v>
      </c>
      <c r="B338" s="3" t="s">
        <v>481</v>
      </c>
      <c r="C338" s="3" t="s">
        <v>486</v>
      </c>
      <c r="D338" s="3" t="s">
        <v>266</v>
      </c>
      <c r="E338" s="3" t="s">
        <v>487</v>
      </c>
      <c r="F338" s="3">
        <v>3014232323</v>
      </c>
      <c r="G338" s="3" t="s">
        <v>14</v>
      </c>
      <c r="H338" s="3" t="s">
        <v>488</v>
      </c>
      <c r="I338" s="3" t="s">
        <v>489</v>
      </c>
      <c r="J338" s="3" t="s">
        <v>195</v>
      </c>
      <c r="K338" s="3">
        <v>43922</v>
      </c>
      <c r="L338" s="3" t="s">
        <v>44</v>
      </c>
      <c r="M338" s="3" t="s">
        <v>44</v>
      </c>
    </row>
    <row r="339" spans="1:13" ht="93" customHeight="1" x14ac:dyDescent="0.25">
      <c r="A339" s="3" t="s">
        <v>2408</v>
      </c>
      <c r="C339" s="3" t="s">
        <v>2409</v>
      </c>
      <c r="D339" s="3" t="s">
        <v>2410</v>
      </c>
      <c r="E339" s="3" t="s">
        <v>175</v>
      </c>
      <c r="F339" s="3">
        <v>4404008045</v>
      </c>
      <c r="G339" s="3" t="s">
        <v>14</v>
      </c>
      <c r="H339" s="3" t="s">
        <v>2411</v>
      </c>
      <c r="J339" s="3" t="s">
        <v>176</v>
      </c>
      <c r="K339" s="3">
        <v>43913</v>
      </c>
      <c r="L339" s="3" t="s">
        <v>44</v>
      </c>
      <c r="M339" s="3" t="s">
        <v>44</v>
      </c>
    </row>
    <row r="340" spans="1:13" ht="93" customHeight="1" x14ac:dyDescent="0.25">
      <c r="A340" s="3" t="s">
        <v>203</v>
      </c>
      <c r="B340" s="3" t="s">
        <v>716</v>
      </c>
      <c r="C340" s="3" t="s">
        <v>711</v>
      </c>
      <c r="D340" s="3" t="s">
        <v>712</v>
      </c>
      <c r="E340" s="3" t="s">
        <v>714</v>
      </c>
      <c r="F340" s="3">
        <v>4105985990</v>
      </c>
      <c r="G340" s="3" t="s">
        <v>14</v>
      </c>
      <c r="H340" s="3" t="s">
        <v>720</v>
      </c>
      <c r="I340" s="3" t="s">
        <v>2412</v>
      </c>
      <c r="J340" s="3" t="s">
        <v>204</v>
      </c>
      <c r="K340" s="3">
        <v>43915</v>
      </c>
      <c r="L340" s="3" t="s">
        <v>44</v>
      </c>
      <c r="M340" s="3" t="s">
        <v>44</v>
      </c>
    </row>
    <row r="341" spans="1:13" ht="93" customHeight="1" x14ac:dyDescent="0.25">
      <c r="A341" s="3" t="s">
        <v>2413</v>
      </c>
      <c r="C341" s="3" t="s">
        <v>2414</v>
      </c>
      <c r="D341" s="3" t="s">
        <v>143</v>
      </c>
      <c r="E341" s="3" t="s">
        <v>382</v>
      </c>
      <c r="F341" s="3">
        <v>4345316494</v>
      </c>
      <c r="G341" s="3" t="s">
        <v>14</v>
      </c>
      <c r="H341" s="3" t="s">
        <v>2415</v>
      </c>
      <c r="M341" s="3" t="s">
        <v>176</v>
      </c>
    </row>
    <row r="342" spans="1:13" ht="93" customHeight="1" x14ac:dyDescent="0.25">
      <c r="A342" s="3" t="s">
        <v>2417</v>
      </c>
      <c r="B342" s="3" t="s">
        <v>2416</v>
      </c>
      <c r="C342" s="3" t="s">
        <v>367</v>
      </c>
      <c r="D342" s="3" t="s">
        <v>143</v>
      </c>
      <c r="E342" s="3" t="s">
        <v>368</v>
      </c>
      <c r="F342" s="3">
        <v>4439604034</v>
      </c>
      <c r="G342" s="3" t="s">
        <v>14</v>
      </c>
      <c r="J342" s="3" t="s">
        <v>370</v>
      </c>
      <c r="K342" s="3">
        <v>43917</v>
      </c>
      <c r="L342" s="3" t="s">
        <v>44</v>
      </c>
      <c r="M342" s="3" t="s">
        <v>44</v>
      </c>
    </row>
    <row r="343" spans="1:13" ht="93" customHeight="1" x14ac:dyDescent="0.25">
      <c r="A343" s="3" t="s">
        <v>403</v>
      </c>
      <c r="C343" s="3" t="s">
        <v>404</v>
      </c>
      <c r="D343" s="3" t="s">
        <v>405</v>
      </c>
      <c r="E343" s="3" t="s">
        <v>406</v>
      </c>
      <c r="F343" s="3">
        <v>4104286292</v>
      </c>
      <c r="G343" s="3" t="s">
        <v>14</v>
      </c>
      <c r="H343" s="3" t="s">
        <v>411</v>
      </c>
      <c r="J343" s="3" t="s">
        <v>121</v>
      </c>
      <c r="M343" s="3" t="s">
        <v>207</v>
      </c>
    </row>
    <row r="344" spans="1:13" ht="93" customHeight="1" x14ac:dyDescent="0.25">
      <c r="A344" s="3" t="s">
        <v>2419</v>
      </c>
      <c r="B344" s="3" t="s">
        <v>2418</v>
      </c>
      <c r="C344" s="3" t="s">
        <v>2420</v>
      </c>
      <c r="D344" s="3" t="s">
        <v>140</v>
      </c>
      <c r="E344" s="3" t="s">
        <v>2421</v>
      </c>
      <c r="F344" s="3" t="s">
        <v>2422</v>
      </c>
      <c r="G344" s="3" t="s">
        <v>16</v>
      </c>
      <c r="H344" s="3" t="s">
        <v>2423</v>
      </c>
      <c r="I344" s="3" t="s">
        <v>2424</v>
      </c>
      <c r="J344" s="3" t="s">
        <v>43</v>
      </c>
      <c r="K344" s="3">
        <v>43936</v>
      </c>
      <c r="M344" s="3" t="s">
        <v>44</v>
      </c>
    </row>
    <row r="345" spans="1:13" ht="93" customHeight="1" x14ac:dyDescent="0.25">
      <c r="A345" s="3" t="s">
        <v>2425</v>
      </c>
      <c r="C345" s="3" t="s">
        <v>2426</v>
      </c>
      <c r="D345" s="3" t="s">
        <v>266</v>
      </c>
      <c r="E345" s="3" t="s">
        <v>2427</v>
      </c>
      <c r="F345" s="3">
        <v>2023092440</v>
      </c>
      <c r="G345" s="3" t="s">
        <v>21</v>
      </c>
      <c r="H345" s="3" t="s">
        <v>2428</v>
      </c>
      <c r="K345" s="3">
        <v>43915</v>
      </c>
      <c r="L345" s="3" t="s">
        <v>44</v>
      </c>
      <c r="M345" s="3" t="s">
        <v>44</v>
      </c>
    </row>
    <row r="346" spans="1:13" ht="93" customHeight="1" x14ac:dyDescent="0.25">
      <c r="A346" s="3" t="s">
        <v>2430</v>
      </c>
      <c r="B346" s="3" t="s">
        <v>2429</v>
      </c>
      <c r="C346" s="3" t="s">
        <v>2431</v>
      </c>
      <c r="D346" s="3" t="s">
        <v>78</v>
      </c>
      <c r="E346" s="3" t="s">
        <v>2432</v>
      </c>
      <c r="F346" s="3" t="s">
        <v>2433</v>
      </c>
      <c r="G346" s="3" t="s">
        <v>18</v>
      </c>
      <c r="H346" s="3" t="s">
        <v>2434</v>
      </c>
      <c r="I346" s="3" t="s">
        <v>2435</v>
      </c>
      <c r="J346" s="3" t="s">
        <v>43</v>
      </c>
      <c r="K346" s="3">
        <v>43921</v>
      </c>
      <c r="L346" s="3" t="s">
        <v>44</v>
      </c>
      <c r="M346" s="3" t="s">
        <v>44</v>
      </c>
    </row>
    <row r="347" spans="1:13" ht="93" customHeight="1" x14ac:dyDescent="0.25">
      <c r="A347" s="3" t="s">
        <v>2437</v>
      </c>
      <c r="B347" s="3" t="s">
        <v>2436</v>
      </c>
      <c r="C347" s="3" t="s">
        <v>2438</v>
      </c>
      <c r="D347" s="3" t="s">
        <v>140</v>
      </c>
      <c r="E347" s="3" t="s">
        <v>2439</v>
      </c>
      <c r="F347" s="3">
        <v>2487941362</v>
      </c>
      <c r="G347" s="3" t="s">
        <v>17</v>
      </c>
      <c r="H347" s="3" t="s">
        <v>2440</v>
      </c>
      <c r="I347" s="3" t="s">
        <v>2441</v>
      </c>
      <c r="J347" s="3" t="s">
        <v>43</v>
      </c>
      <c r="K347" s="3">
        <v>43919</v>
      </c>
      <c r="L347" s="3" t="s">
        <v>44</v>
      </c>
      <c r="M347" s="3" t="s">
        <v>44</v>
      </c>
    </row>
    <row r="348" spans="1:13" ht="93" customHeight="1" x14ac:dyDescent="0.25">
      <c r="A348" s="3" t="str">
        <f>HYPERLINK("https://www.jdvhotels.com/hotels/maryland/baltimore/hotel-revival-baltimore","Hotel Revival")</f>
        <v>Hotel Revival</v>
      </c>
      <c r="C348" s="3" t="s">
        <v>2444</v>
      </c>
      <c r="E348" s="3" t="s">
        <v>2445</v>
      </c>
      <c r="F348" s="3" t="s">
        <v>2446</v>
      </c>
      <c r="G348" s="3" t="s">
        <v>14</v>
      </c>
      <c r="H348" s="3" t="s">
        <v>2447</v>
      </c>
    </row>
    <row r="349" spans="1:13" ht="93" customHeight="1" x14ac:dyDescent="0.25">
      <c r="A349" s="3" t="s">
        <v>2449</v>
      </c>
      <c r="B349" s="3" t="s">
        <v>2448</v>
      </c>
      <c r="C349" s="3" t="s">
        <v>2450</v>
      </c>
      <c r="D349" s="3" t="s">
        <v>1243</v>
      </c>
      <c r="E349" s="3" t="s">
        <v>2451</v>
      </c>
      <c r="F349" s="3">
        <v>7172830621</v>
      </c>
      <c r="G349" s="3" t="s">
        <v>15</v>
      </c>
      <c r="H349" s="3" t="s">
        <v>2452</v>
      </c>
      <c r="I349" s="3" t="s">
        <v>2453</v>
      </c>
      <c r="J349" s="3" t="s">
        <v>43</v>
      </c>
      <c r="K349" s="3">
        <v>43962</v>
      </c>
      <c r="M349" s="3" t="s">
        <v>44</v>
      </c>
    </row>
    <row r="350" spans="1:13" ht="93" customHeight="1" x14ac:dyDescent="0.25">
      <c r="A350" s="3" t="s">
        <v>2455</v>
      </c>
      <c r="B350" s="3" t="s">
        <v>2454</v>
      </c>
      <c r="C350" s="3" t="s">
        <v>2456</v>
      </c>
      <c r="D350" s="3" t="s">
        <v>2457</v>
      </c>
      <c r="E350" s="3" t="s">
        <v>2458</v>
      </c>
      <c r="F350" s="3">
        <v>6027037004</v>
      </c>
      <c r="G350" s="3" t="s">
        <v>14</v>
      </c>
      <c r="H350" s="3" t="s">
        <v>2459</v>
      </c>
      <c r="I350" s="3" t="s">
        <v>2460</v>
      </c>
      <c r="J350" s="3" t="s">
        <v>43</v>
      </c>
      <c r="K350" s="3">
        <v>43936</v>
      </c>
      <c r="M350" s="3" t="s">
        <v>44</v>
      </c>
    </row>
    <row r="351" spans="1:13" ht="93" customHeight="1" x14ac:dyDescent="0.25">
      <c r="A351" s="3" t="str">
        <f>HYPERLINK("http://hsr.health/","HSR.health")</f>
        <v>HSR.health</v>
      </c>
      <c r="C351" s="3" t="s">
        <v>2329</v>
      </c>
      <c r="E351" s="3" t="s">
        <v>2330</v>
      </c>
      <c r="F351" s="3" t="s">
        <v>2331</v>
      </c>
      <c r="G351" s="3" t="s">
        <v>16</v>
      </c>
      <c r="H351" s="3" t="s">
        <v>2461</v>
      </c>
    </row>
    <row r="352" spans="1:13" ht="93" customHeight="1" x14ac:dyDescent="0.25">
      <c r="A352" s="3" t="s">
        <v>2464</v>
      </c>
      <c r="B352" s="3" t="s">
        <v>2463</v>
      </c>
      <c r="C352" s="3" t="s">
        <v>2465</v>
      </c>
      <c r="D352" s="3" t="s">
        <v>2466</v>
      </c>
      <c r="E352" s="3" t="s">
        <v>2467</v>
      </c>
      <c r="F352" s="3">
        <v>3016712238</v>
      </c>
      <c r="G352" s="3" t="s">
        <v>21</v>
      </c>
      <c r="H352" s="3" t="s">
        <v>2468</v>
      </c>
      <c r="I352" s="3" t="s">
        <v>2469</v>
      </c>
      <c r="J352" s="3" t="s">
        <v>43</v>
      </c>
      <c r="K352" s="3">
        <v>43928</v>
      </c>
      <c r="L352" s="3" t="s">
        <v>44</v>
      </c>
      <c r="M352" s="3" t="s">
        <v>44</v>
      </c>
    </row>
    <row r="353" spans="1:13" ht="93" customHeight="1" x14ac:dyDescent="0.25">
      <c r="A353" s="3" t="s">
        <v>2471</v>
      </c>
      <c r="B353" s="3" t="s">
        <v>2470</v>
      </c>
      <c r="C353" s="3" t="s">
        <v>2472</v>
      </c>
      <c r="D353" s="3" t="s">
        <v>86</v>
      </c>
      <c r="E353" s="3" t="s">
        <v>2473</v>
      </c>
      <c r="F353" s="3" t="s">
        <v>2474</v>
      </c>
      <c r="G353" s="3" t="s">
        <v>23</v>
      </c>
      <c r="H353" s="3" t="s">
        <v>2475</v>
      </c>
      <c r="I353" s="3" t="s">
        <v>2476</v>
      </c>
      <c r="J353" s="3" t="s">
        <v>43</v>
      </c>
      <c r="K353" s="3">
        <v>43957</v>
      </c>
      <c r="M353" s="3" t="s">
        <v>44</v>
      </c>
    </row>
    <row r="354" spans="1:13" ht="93" customHeight="1" x14ac:dyDescent="0.25">
      <c r="A354" s="3" t="s">
        <v>2477</v>
      </c>
      <c r="E354" s="3" t="s">
        <v>2478</v>
      </c>
      <c r="F354" s="3" t="str">
        <f>HYPERLINK("https://drive.google.com/drive/folders/1WhOiOn9kWArjh2r-vuX5vsbH5UrGIyGy?usp=sharing","Link to Google Drive folder")</f>
        <v>Link to Google Drive folder</v>
      </c>
      <c r="G354" s="3" t="s">
        <v>16</v>
      </c>
      <c r="H354" s="3" t="s">
        <v>2479</v>
      </c>
      <c r="I354" s="3" t="s">
        <v>2480</v>
      </c>
      <c r="J354" s="3" t="s">
        <v>1654</v>
      </c>
      <c r="K354" s="3" t="s">
        <v>2481</v>
      </c>
    </row>
    <row r="355" spans="1:13" ht="93" customHeight="1" x14ac:dyDescent="0.25">
      <c r="A355" s="3" t="s">
        <v>2482</v>
      </c>
      <c r="B355" s="3" t="str">
        <f>HYPERLINK("https://drive.google.com/open?id=1sXJxs3jaYZRhrw7tOHhFbPD3Jep6hsni","Detailed descriptions, pricing")</f>
        <v>Detailed descriptions, pricing</v>
      </c>
      <c r="C355" s="3" t="s">
        <v>1259</v>
      </c>
      <c r="G355" s="3" t="s">
        <v>16</v>
      </c>
      <c r="H355" s="3" t="s">
        <v>2483</v>
      </c>
    </row>
    <row r="356" spans="1:13" ht="93" customHeight="1" x14ac:dyDescent="0.25">
      <c r="A356" s="3" t="s">
        <v>2485</v>
      </c>
      <c r="B356" s="3" t="s">
        <v>2484</v>
      </c>
      <c r="C356" s="3" t="s">
        <v>2486</v>
      </c>
      <c r="D356" s="3" t="s">
        <v>694</v>
      </c>
      <c r="E356" s="3" t="s">
        <v>2487</v>
      </c>
      <c r="F356" s="3" t="s">
        <v>2488</v>
      </c>
      <c r="G356" s="3" t="s">
        <v>20</v>
      </c>
      <c r="H356" s="3" t="s">
        <v>2489</v>
      </c>
      <c r="I356" s="3" t="s">
        <v>2490</v>
      </c>
      <c r="J356" s="3" t="s">
        <v>43</v>
      </c>
      <c r="K356" s="3">
        <v>43922</v>
      </c>
      <c r="L356" s="3" t="s">
        <v>44</v>
      </c>
    </row>
    <row r="357" spans="1:13" ht="93" customHeight="1" x14ac:dyDescent="0.25">
      <c r="A357" s="3" t="s">
        <v>2492</v>
      </c>
      <c r="B357" s="3" t="s">
        <v>2491</v>
      </c>
      <c r="C357" s="3" t="s">
        <v>2493</v>
      </c>
      <c r="D357" s="3" t="s">
        <v>143</v>
      </c>
      <c r="E357" s="3" t="s">
        <v>2494</v>
      </c>
      <c r="F357" s="3">
        <v>4437389198</v>
      </c>
      <c r="G357" s="3" t="s">
        <v>14</v>
      </c>
      <c r="H357" s="3" t="s">
        <v>2495</v>
      </c>
      <c r="J357" s="3" t="s">
        <v>207</v>
      </c>
      <c r="K357" s="3">
        <v>43954</v>
      </c>
      <c r="M357" s="3" t="s">
        <v>44</v>
      </c>
    </row>
    <row r="358" spans="1:13" ht="93" customHeight="1" x14ac:dyDescent="0.25">
      <c r="A358" s="3" t="s">
        <v>2497</v>
      </c>
      <c r="B358" s="3" t="s">
        <v>2496</v>
      </c>
      <c r="C358" s="3" t="s">
        <v>2498</v>
      </c>
      <c r="D358" s="3" t="s">
        <v>2499</v>
      </c>
      <c r="E358" s="3" t="s">
        <v>2500</v>
      </c>
      <c r="F358" s="3">
        <v>3125233966</v>
      </c>
      <c r="G358" s="3" t="s">
        <v>14</v>
      </c>
      <c r="H358" s="3" t="s">
        <v>2501</v>
      </c>
      <c r="J358" s="3" t="s">
        <v>687</v>
      </c>
      <c r="K358" s="3">
        <v>43933</v>
      </c>
      <c r="M358" s="3" t="s">
        <v>44</v>
      </c>
    </row>
    <row r="359" spans="1:13" ht="93" customHeight="1" x14ac:dyDescent="0.25">
      <c r="A359" s="3" t="s">
        <v>1342</v>
      </c>
      <c r="B359" s="3" t="s">
        <v>1341</v>
      </c>
      <c r="C359" s="3" t="s">
        <v>1343</v>
      </c>
      <c r="D359" s="3" t="s">
        <v>1344</v>
      </c>
      <c r="E359" s="3" t="s">
        <v>1345</v>
      </c>
      <c r="F359" s="3" t="s">
        <v>1346</v>
      </c>
      <c r="G359" s="3" t="s">
        <v>22</v>
      </c>
      <c r="H359" s="3" t="s">
        <v>1347</v>
      </c>
      <c r="I359" s="3" t="s">
        <v>1348</v>
      </c>
      <c r="J359" s="3" t="s">
        <v>43</v>
      </c>
      <c r="K359" s="3">
        <v>43920</v>
      </c>
      <c r="L359" s="3" t="s">
        <v>44</v>
      </c>
      <c r="M359" s="3" t="s">
        <v>44</v>
      </c>
    </row>
    <row r="360" spans="1:13" ht="93" customHeight="1" x14ac:dyDescent="0.25">
      <c r="A360" s="3" t="s">
        <v>2502</v>
      </c>
      <c r="C360" s="3" t="s">
        <v>1343</v>
      </c>
      <c r="E360" s="3" t="s">
        <v>1345</v>
      </c>
      <c r="G360" s="3" t="s">
        <v>21</v>
      </c>
      <c r="H360" s="3" t="s">
        <v>2503</v>
      </c>
    </row>
    <row r="361" spans="1:13" ht="93" customHeight="1" x14ac:dyDescent="0.25">
      <c r="A361" s="3" t="str">
        <f>HYPERLINK("https://www.ibm.com/us-en/","IBM Corporation")</f>
        <v>IBM Corporation</v>
      </c>
      <c r="C361" s="3" t="s">
        <v>1343</v>
      </c>
      <c r="E361" s="3" t="s">
        <v>1345</v>
      </c>
      <c r="F361" s="3" t="s">
        <v>1346</v>
      </c>
      <c r="G361" s="3" t="s">
        <v>17</v>
      </c>
      <c r="H361" s="3" t="s">
        <v>2504</v>
      </c>
    </row>
    <row r="362" spans="1:13" ht="93" customHeight="1" x14ac:dyDescent="0.25">
      <c r="A362" s="3" t="s">
        <v>2506</v>
      </c>
      <c r="B362" s="3" t="s">
        <v>2505</v>
      </c>
      <c r="C362" s="3" t="s">
        <v>2507</v>
      </c>
      <c r="D362" s="3" t="s">
        <v>2508</v>
      </c>
      <c r="E362" s="3" t="s">
        <v>2509</v>
      </c>
      <c r="F362" s="3" t="s">
        <v>2510</v>
      </c>
      <c r="G362" s="3" t="s">
        <v>18</v>
      </c>
      <c r="H362" s="3" t="s">
        <v>2511</v>
      </c>
      <c r="I362" s="3" t="s">
        <v>2512</v>
      </c>
      <c r="J362" s="3" t="s">
        <v>43</v>
      </c>
      <c r="K362" s="3">
        <v>43927</v>
      </c>
      <c r="M362" s="3" t="s">
        <v>44</v>
      </c>
    </row>
    <row r="363" spans="1:13" ht="93" customHeight="1" x14ac:dyDescent="0.25">
      <c r="A363" s="3" t="s">
        <v>2514</v>
      </c>
      <c r="B363" s="3" t="s">
        <v>2513</v>
      </c>
      <c r="C363" s="3" t="s">
        <v>2515</v>
      </c>
      <c r="D363" s="3" t="s">
        <v>2516</v>
      </c>
      <c r="E363" s="3" t="s">
        <v>2517</v>
      </c>
      <c r="F363" s="3">
        <v>2407472903</v>
      </c>
      <c r="G363" s="3" t="s">
        <v>21</v>
      </c>
      <c r="H363" s="3" t="s">
        <v>2518</v>
      </c>
      <c r="J363" s="3" t="s">
        <v>43</v>
      </c>
      <c r="K363" s="3">
        <v>43945</v>
      </c>
      <c r="M363" s="3" t="s">
        <v>44</v>
      </c>
    </row>
    <row r="364" spans="1:13" ht="93" customHeight="1" x14ac:dyDescent="0.25">
      <c r="A364" s="3" t="str">
        <f>HYPERLINK("https://baltimorebwimd.image360.com/","Image360 BWI")</f>
        <v>Image360 BWI</v>
      </c>
      <c r="C364" s="3" t="s">
        <v>2519</v>
      </c>
      <c r="E364" s="3" t="s">
        <v>2520</v>
      </c>
      <c r="F364" s="3" t="s">
        <v>2521</v>
      </c>
      <c r="G364" s="3" t="s">
        <v>14</v>
      </c>
      <c r="H364" s="3" t="s">
        <v>2522</v>
      </c>
    </row>
    <row r="365" spans="1:13" ht="93" customHeight="1" x14ac:dyDescent="0.25">
      <c r="A365" s="3" t="s">
        <v>672</v>
      </c>
      <c r="B365" s="3" t="s">
        <v>666</v>
      </c>
      <c r="C365" s="3" t="s">
        <v>673</v>
      </c>
      <c r="D365" s="3" t="s">
        <v>674</v>
      </c>
      <c r="E365" s="3" t="s">
        <v>675</v>
      </c>
      <c r="F365" s="3">
        <v>18043180351</v>
      </c>
      <c r="G365" s="3" t="s">
        <v>23</v>
      </c>
      <c r="I365" s="3" t="s">
        <v>2525</v>
      </c>
      <c r="J365" s="3" t="s">
        <v>43</v>
      </c>
      <c r="K365" s="3">
        <v>43924</v>
      </c>
      <c r="L365" s="3" t="s">
        <v>44</v>
      </c>
      <c r="M365" s="3" t="s">
        <v>44</v>
      </c>
    </row>
    <row r="366" spans="1:13" ht="93" customHeight="1" x14ac:dyDescent="0.25">
      <c r="A366" s="3" t="s">
        <v>2527</v>
      </c>
      <c r="B366" s="3" t="s">
        <v>2526</v>
      </c>
      <c r="C366" s="3" t="s">
        <v>2528</v>
      </c>
      <c r="D366" s="3" t="s">
        <v>2529</v>
      </c>
      <c r="E366" s="3" t="s">
        <v>2530</v>
      </c>
      <c r="F366" s="3" t="s">
        <v>2531</v>
      </c>
      <c r="G366" s="3" t="s">
        <v>14</v>
      </c>
      <c r="H366" s="3" t="s">
        <v>2533</v>
      </c>
      <c r="I366" s="3" t="s">
        <v>2534</v>
      </c>
      <c r="J366" s="3" t="s">
        <v>43</v>
      </c>
      <c r="K366" s="3">
        <v>43936</v>
      </c>
      <c r="M366" s="3" t="s">
        <v>44</v>
      </c>
    </row>
    <row r="367" spans="1:13" ht="93" customHeight="1" x14ac:dyDescent="0.25">
      <c r="A367" s="3" t="s">
        <v>2536</v>
      </c>
      <c r="B367" s="3" t="s">
        <v>2535</v>
      </c>
      <c r="C367" s="3" t="s">
        <v>2537</v>
      </c>
      <c r="D367" s="3" t="s">
        <v>2538</v>
      </c>
      <c r="E367" s="3" t="s">
        <v>2539</v>
      </c>
      <c r="F367" s="3">
        <v>14432214661</v>
      </c>
      <c r="G367" s="3" t="s">
        <v>20</v>
      </c>
      <c r="I367" s="3" t="s">
        <v>2543</v>
      </c>
      <c r="J367" s="3" t="s">
        <v>2544</v>
      </c>
      <c r="K367" s="3">
        <v>43928</v>
      </c>
      <c r="L367" s="3" t="s">
        <v>44</v>
      </c>
      <c r="M367" s="3" t="s">
        <v>44</v>
      </c>
    </row>
    <row r="368" spans="1:13" ht="93" customHeight="1" x14ac:dyDescent="0.25">
      <c r="A368" s="3" t="s">
        <v>2546</v>
      </c>
      <c r="B368" s="3" t="s">
        <v>2545</v>
      </c>
      <c r="C368" s="3" t="s">
        <v>2547</v>
      </c>
      <c r="D368" s="3" t="s">
        <v>165</v>
      </c>
      <c r="E368" s="3" t="s">
        <v>2548</v>
      </c>
      <c r="F368" s="3">
        <v>7703746228</v>
      </c>
      <c r="G368" s="3" t="s">
        <v>22</v>
      </c>
      <c r="H368" s="3" t="s">
        <v>2549</v>
      </c>
      <c r="J368" s="3" t="s">
        <v>43</v>
      </c>
      <c r="K368" s="3">
        <v>43922</v>
      </c>
      <c r="L368" s="3" t="s">
        <v>44</v>
      </c>
      <c r="M368" s="3" t="s">
        <v>44</v>
      </c>
    </row>
    <row r="369" spans="1:13" ht="93" customHeight="1" x14ac:dyDescent="0.25">
      <c r="A369" s="3" t="s">
        <v>2551</v>
      </c>
      <c r="B369" s="3" t="s">
        <v>2550</v>
      </c>
      <c r="C369" s="3" t="s">
        <v>2552</v>
      </c>
      <c r="D369" s="3" t="s">
        <v>2553</v>
      </c>
      <c r="E369" s="3" t="s">
        <v>2554</v>
      </c>
      <c r="F369" s="3">
        <v>4104668686</v>
      </c>
      <c r="G369" s="3" t="s">
        <v>21</v>
      </c>
      <c r="H369" s="3" t="s">
        <v>2555</v>
      </c>
      <c r="I369" s="3" t="s">
        <v>2556</v>
      </c>
      <c r="J369" s="3" t="s">
        <v>810</v>
      </c>
      <c r="K369" s="3">
        <v>43922</v>
      </c>
      <c r="L369" s="3" t="s">
        <v>44</v>
      </c>
      <c r="M369" s="3" t="s">
        <v>44</v>
      </c>
    </row>
    <row r="370" spans="1:13" ht="93" customHeight="1" x14ac:dyDescent="0.25">
      <c r="A370" s="3" t="s">
        <v>2558</v>
      </c>
      <c r="B370" s="3" t="s">
        <v>2557</v>
      </c>
      <c r="C370" s="3" t="s">
        <v>2559</v>
      </c>
      <c r="D370" s="3" t="s">
        <v>2560</v>
      </c>
      <c r="E370" s="3" t="s">
        <v>2561</v>
      </c>
      <c r="F370" s="3">
        <v>3016989711</v>
      </c>
      <c r="G370" s="3" t="s">
        <v>794</v>
      </c>
      <c r="H370" s="3" t="s">
        <v>2562</v>
      </c>
      <c r="I370" s="3" t="s">
        <v>2563</v>
      </c>
      <c r="J370" s="3" t="s">
        <v>43</v>
      </c>
      <c r="K370" s="3">
        <v>43934</v>
      </c>
      <c r="M370" s="3" t="s">
        <v>44</v>
      </c>
    </row>
    <row r="371" spans="1:13" ht="93" customHeight="1" x14ac:dyDescent="0.25">
      <c r="A371" s="3" t="s">
        <v>1762</v>
      </c>
      <c r="B371" s="3" t="s">
        <v>1757</v>
      </c>
      <c r="C371" s="3" t="s">
        <v>1763</v>
      </c>
      <c r="D371" s="3" t="s">
        <v>575</v>
      </c>
      <c r="E371" s="3" t="s">
        <v>1764</v>
      </c>
      <c r="F371" s="3">
        <v>2022703311</v>
      </c>
      <c r="G371" s="3" t="s">
        <v>22</v>
      </c>
      <c r="H371" s="3" t="s">
        <v>1766</v>
      </c>
      <c r="J371" s="3" t="s">
        <v>43</v>
      </c>
      <c r="K371" s="3">
        <v>43922</v>
      </c>
      <c r="L371" s="3" t="s">
        <v>44</v>
      </c>
      <c r="M371" s="3" t="s">
        <v>44</v>
      </c>
    </row>
    <row r="372" spans="1:13" ht="93" customHeight="1" x14ac:dyDescent="0.25">
      <c r="A372" s="3" t="s">
        <v>2565</v>
      </c>
      <c r="B372" s="3" t="s">
        <v>2564</v>
      </c>
      <c r="C372" s="3" t="s">
        <v>2566</v>
      </c>
      <c r="D372" s="3" t="s">
        <v>86</v>
      </c>
      <c r="E372" s="3" t="s">
        <v>2567</v>
      </c>
      <c r="F372" s="3" t="s">
        <v>2568</v>
      </c>
      <c r="G372" s="3" t="s">
        <v>21</v>
      </c>
      <c r="H372" s="3" t="s">
        <v>2569</v>
      </c>
      <c r="I372" s="3" t="s">
        <v>25</v>
      </c>
      <c r="J372" s="3" t="s">
        <v>43</v>
      </c>
      <c r="K372" s="3">
        <v>43924</v>
      </c>
      <c r="L372" s="3" t="s">
        <v>44</v>
      </c>
      <c r="M372" s="3" t="s">
        <v>44</v>
      </c>
    </row>
    <row r="373" spans="1:13" ht="93" customHeight="1" x14ac:dyDescent="0.25">
      <c r="A373" s="3" t="s">
        <v>2575</v>
      </c>
      <c r="B373" s="3" t="s">
        <v>2571</v>
      </c>
      <c r="C373" s="3" t="s">
        <v>2576</v>
      </c>
      <c r="D373" s="3" t="s">
        <v>2577</v>
      </c>
      <c r="E373" s="3" t="s">
        <v>2578</v>
      </c>
      <c r="F373" s="3">
        <v>13012044201</v>
      </c>
      <c r="G373" s="3" t="s">
        <v>17</v>
      </c>
      <c r="H373" s="3" t="s">
        <v>2579</v>
      </c>
      <c r="J373" s="3" t="s">
        <v>43</v>
      </c>
      <c r="K373" s="3">
        <v>43920</v>
      </c>
      <c r="L373" s="3" t="s">
        <v>44</v>
      </c>
      <c r="M373" s="3" t="s">
        <v>44</v>
      </c>
    </row>
    <row r="374" spans="1:13" ht="93" customHeight="1" x14ac:dyDescent="0.25">
      <c r="A374" s="3" t="s">
        <v>2584</v>
      </c>
      <c r="B374" s="3" t="s">
        <v>2583</v>
      </c>
      <c r="C374" s="3" t="s">
        <v>2585</v>
      </c>
      <c r="D374" s="3" t="s">
        <v>2586</v>
      </c>
      <c r="E374" s="3" t="s">
        <v>2587</v>
      </c>
      <c r="F374" s="3" t="s">
        <v>2588</v>
      </c>
      <c r="G374" s="3" t="s">
        <v>14</v>
      </c>
      <c r="H374" s="3" t="s">
        <v>2589</v>
      </c>
      <c r="I374" s="3" t="s">
        <v>2590</v>
      </c>
      <c r="K374" s="3">
        <v>43921</v>
      </c>
      <c r="L374" s="3" t="s">
        <v>44</v>
      </c>
      <c r="M374" s="3" t="s">
        <v>44</v>
      </c>
    </row>
    <row r="375" spans="1:13" ht="93" customHeight="1" x14ac:dyDescent="0.25">
      <c r="A375" s="3" t="s">
        <v>2592</v>
      </c>
      <c r="B375" s="3" t="s">
        <v>2591</v>
      </c>
      <c r="C375" s="3" t="s">
        <v>2593</v>
      </c>
      <c r="D375" s="3" t="s">
        <v>2594</v>
      </c>
      <c r="E375" s="3" t="s">
        <v>2595</v>
      </c>
      <c r="F375" s="3">
        <v>4435537641</v>
      </c>
      <c r="G375" s="3" t="s">
        <v>20</v>
      </c>
      <c r="H375" s="3" t="s">
        <v>2596</v>
      </c>
      <c r="I375" s="3" t="s">
        <v>2597</v>
      </c>
      <c r="J375" s="3" t="s">
        <v>43</v>
      </c>
      <c r="K375" s="3">
        <v>43920</v>
      </c>
      <c r="L375" s="3" t="s">
        <v>44</v>
      </c>
      <c r="M375" s="3" t="s">
        <v>44</v>
      </c>
    </row>
    <row r="376" spans="1:13" ht="93" customHeight="1" x14ac:dyDescent="0.25">
      <c r="A376" s="3" t="s">
        <v>2599</v>
      </c>
      <c r="B376" s="3" t="s">
        <v>2598</v>
      </c>
      <c r="C376" s="3" t="s">
        <v>2600</v>
      </c>
      <c r="D376" s="3" t="s">
        <v>2601</v>
      </c>
      <c r="E376" s="3" t="s">
        <v>2602</v>
      </c>
      <c r="F376" s="3">
        <v>9513169271</v>
      </c>
      <c r="G376" s="3" t="s">
        <v>14</v>
      </c>
      <c r="H376" s="3" t="s">
        <v>2603</v>
      </c>
      <c r="I376" s="3" t="s">
        <v>2604</v>
      </c>
      <c r="J376" s="3" t="s">
        <v>43</v>
      </c>
      <c r="K376" s="3">
        <v>43935</v>
      </c>
      <c r="M376" s="3" t="s">
        <v>44</v>
      </c>
    </row>
    <row r="377" spans="1:13" ht="93" customHeight="1" x14ac:dyDescent="0.25">
      <c r="A377" s="3" t="s">
        <v>2607</v>
      </c>
      <c r="B377" s="3" t="s">
        <v>2606</v>
      </c>
      <c r="C377" s="3" t="s">
        <v>397</v>
      </c>
      <c r="E377" s="3" t="s">
        <v>2608</v>
      </c>
      <c r="F377" s="3" t="s">
        <v>2609</v>
      </c>
      <c r="G377" s="3" t="s">
        <v>18</v>
      </c>
      <c r="H377" s="3" t="s">
        <v>2610</v>
      </c>
      <c r="J377" s="3" t="s">
        <v>43</v>
      </c>
      <c r="M377" s="3">
        <v>1</v>
      </c>
    </row>
    <row r="378" spans="1:13" ht="93" customHeight="1" x14ac:dyDescent="0.25">
      <c r="A378" s="3" t="s">
        <v>2612</v>
      </c>
      <c r="B378" s="3" t="s">
        <v>2611</v>
      </c>
      <c r="C378" s="3" t="s">
        <v>2613</v>
      </c>
      <c r="D378" s="3" t="s">
        <v>86</v>
      </c>
      <c r="E378" s="3" t="s">
        <v>2614</v>
      </c>
      <c r="F378" s="3" t="s">
        <v>2615</v>
      </c>
      <c r="G378" s="3" t="s">
        <v>21</v>
      </c>
      <c r="H378" s="3" t="s">
        <v>2616</v>
      </c>
      <c r="I378" s="3" t="s">
        <v>25</v>
      </c>
      <c r="J378" s="3" t="s">
        <v>43</v>
      </c>
      <c r="K378" s="3">
        <v>43934</v>
      </c>
      <c r="M378" s="3" t="s">
        <v>44</v>
      </c>
    </row>
    <row r="379" spans="1:13" ht="93" customHeight="1" x14ac:dyDescent="0.25">
      <c r="A379" s="3" t="s">
        <v>2618</v>
      </c>
      <c r="B379" s="3" t="s">
        <v>2617</v>
      </c>
      <c r="C379" s="3" t="s">
        <v>2619</v>
      </c>
      <c r="D379" s="3" t="s">
        <v>575</v>
      </c>
      <c r="E379" s="3" t="s">
        <v>2620</v>
      </c>
      <c r="F379" s="3">
        <v>4438081049</v>
      </c>
      <c r="G379" s="3" t="s">
        <v>24</v>
      </c>
      <c r="H379" s="3" t="s">
        <v>2621</v>
      </c>
      <c r="I379" s="3" t="s">
        <v>2622</v>
      </c>
      <c r="J379" s="3" t="s">
        <v>43</v>
      </c>
      <c r="K379" s="3">
        <v>43950</v>
      </c>
      <c r="M379" s="3" t="s">
        <v>44</v>
      </c>
    </row>
    <row r="380" spans="1:13" ht="93" customHeight="1" x14ac:dyDescent="0.25">
      <c r="A380" s="3" t="s">
        <v>2624</v>
      </c>
      <c r="B380" s="3" t="s">
        <v>2623</v>
      </c>
      <c r="C380" s="3" t="s">
        <v>2625</v>
      </c>
      <c r="D380" s="3" t="s">
        <v>2626</v>
      </c>
      <c r="E380" s="3" t="s">
        <v>2627</v>
      </c>
      <c r="F380" s="3">
        <v>2405292075</v>
      </c>
      <c r="G380" s="3" t="s">
        <v>21</v>
      </c>
      <c r="H380" s="3" t="s">
        <v>2628</v>
      </c>
      <c r="I380" s="3" t="s">
        <v>2629</v>
      </c>
      <c r="J380" s="3" t="s">
        <v>43</v>
      </c>
      <c r="K380" s="3">
        <v>43980</v>
      </c>
      <c r="L380" s="3" t="s">
        <v>44</v>
      </c>
    </row>
    <row r="381" spans="1:13" ht="93" customHeight="1" x14ac:dyDescent="0.25">
      <c r="A381" s="3" t="s">
        <v>2631</v>
      </c>
      <c r="B381" s="3" t="s">
        <v>2630</v>
      </c>
      <c r="C381" s="3" t="s">
        <v>2632</v>
      </c>
      <c r="D381" s="3" t="s">
        <v>1164</v>
      </c>
      <c r="E381" s="3" t="s">
        <v>2633</v>
      </c>
      <c r="F381" s="3" t="s">
        <v>2634</v>
      </c>
      <c r="G381" s="3" t="s">
        <v>15</v>
      </c>
      <c r="H381" s="3" t="s">
        <v>2635</v>
      </c>
      <c r="I381" s="3" t="s">
        <v>2636</v>
      </c>
      <c r="J381" s="3" t="s">
        <v>43</v>
      </c>
      <c r="K381" s="3">
        <v>43929</v>
      </c>
      <c r="M381" s="3" t="s">
        <v>44</v>
      </c>
    </row>
    <row r="382" spans="1:13" ht="93" customHeight="1" x14ac:dyDescent="0.25">
      <c r="A382" s="3" t="s">
        <v>2638</v>
      </c>
      <c r="B382" s="3" t="s">
        <v>2637</v>
      </c>
      <c r="C382" s="3" t="s">
        <v>2639</v>
      </c>
      <c r="D382" s="3" t="s">
        <v>140</v>
      </c>
      <c r="E382" s="3" t="s">
        <v>2640</v>
      </c>
      <c r="F382" s="3">
        <v>7034058324</v>
      </c>
      <c r="G382" s="3" t="s">
        <v>20</v>
      </c>
      <c r="H382" s="3" t="s">
        <v>2641</v>
      </c>
      <c r="I382" s="3" t="s">
        <v>2642</v>
      </c>
      <c r="K382" s="3">
        <v>43951</v>
      </c>
      <c r="L382" s="3" t="s">
        <v>44</v>
      </c>
      <c r="M382" s="3" t="s">
        <v>44</v>
      </c>
    </row>
    <row r="383" spans="1:13" ht="93" customHeight="1" x14ac:dyDescent="0.25">
      <c r="A383" s="3" t="str">
        <f>HYPERLINK("https://itl-solutions.com/","ITL-Solutions")</f>
        <v>ITL-Solutions</v>
      </c>
      <c r="C383" s="3" t="s">
        <v>2639</v>
      </c>
      <c r="E383" s="3" t="s">
        <v>2643</v>
      </c>
      <c r="F383" s="3" t="s">
        <v>2644</v>
      </c>
      <c r="G383" s="3" t="s">
        <v>20</v>
      </c>
      <c r="H383" s="3" t="s">
        <v>2645</v>
      </c>
    </row>
    <row r="384" spans="1:13" ht="93" customHeight="1" x14ac:dyDescent="0.25">
      <c r="A384" s="3" t="s">
        <v>2647</v>
      </c>
      <c r="B384" s="3" t="s">
        <v>2646</v>
      </c>
      <c r="C384" s="3" t="s">
        <v>2648</v>
      </c>
      <c r="D384" s="3" t="s">
        <v>86</v>
      </c>
      <c r="E384" s="3" t="s">
        <v>2649</v>
      </c>
      <c r="F384" s="3" t="s">
        <v>2650</v>
      </c>
      <c r="G384" s="3" t="s">
        <v>18</v>
      </c>
      <c r="H384" s="3" t="s">
        <v>2651</v>
      </c>
      <c r="I384" s="3" t="s">
        <v>2652</v>
      </c>
      <c r="J384" s="3" t="s">
        <v>2653</v>
      </c>
      <c r="K384" s="3">
        <v>43952</v>
      </c>
      <c r="L384" s="3" t="s">
        <v>44</v>
      </c>
      <c r="M384" s="3" t="s">
        <v>44</v>
      </c>
    </row>
    <row r="385" spans="1:13" ht="93" customHeight="1" x14ac:dyDescent="0.25">
      <c r="A385" s="3" t="s">
        <v>2655</v>
      </c>
      <c r="B385" s="3" t="s">
        <v>2654</v>
      </c>
      <c r="C385" s="3" t="s">
        <v>2656</v>
      </c>
      <c r="D385" s="3" t="s">
        <v>86</v>
      </c>
      <c r="E385" s="3" t="s">
        <v>2657</v>
      </c>
      <c r="F385" s="3">
        <v>3012995679</v>
      </c>
      <c r="G385" s="3" t="s">
        <v>21</v>
      </c>
      <c r="H385" s="3" t="s">
        <v>2658</v>
      </c>
      <c r="I385" s="3" t="s">
        <v>2659</v>
      </c>
      <c r="J385" s="3" t="s">
        <v>43</v>
      </c>
      <c r="K385" s="3">
        <v>43917</v>
      </c>
      <c r="L385" s="3" t="s">
        <v>44</v>
      </c>
      <c r="M385" s="3" t="s">
        <v>44</v>
      </c>
    </row>
    <row r="386" spans="1:13" ht="93" customHeight="1" x14ac:dyDescent="0.25">
      <c r="A386" s="3" t="s">
        <v>2661</v>
      </c>
      <c r="B386" s="3" t="s">
        <v>2660</v>
      </c>
      <c r="C386" s="3" t="s">
        <v>2662</v>
      </c>
      <c r="D386" s="3" t="s">
        <v>2663</v>
      </c>
      <c r="E386" s="3" t="s">
        <v>2664</v>
      </c>
      <c r="F386" s="3">
        <v>2022550476</v>
      </c>
      <c r="G386" s="3" t="s">
        <v>18</v>
      </c>
      <c r="H386" s="3" t="s">
        <v>2665</v>
      </c>
      <c r="I386" s="3" t="s">
        <v>2666</v>
      </c>
      <c r="J386" s="3" t="s">
        <v>43</v>
      </c>
      <c r="K386" s="3">
        <v>43922</v>
      </c>
      <c r="L386" s="3" t="s">
        <v>44</v>
      </c>
      <c r="M386" s="3" t="s">
        <v>44</v>
      </c>
    </row>
    <row r="387" spans="1:13" ht="93" customHeight="1" x14ac:dyDescent="0.25">
      <c r="A387" s="3" t="s">
        <v>2668</v>
      </c>
      <c r="B387" s="3" t="s">
        <v>2667</v>
      </c>
      <c r="C387" s="3" t="s">
        <v>2669</v>
      </c>
      <c r="D387" s="3" t="s">
        <v>140</v>
      </c>
      <c r="E387" s="3" t="s">
        <v>2670</v>
      </c>
      <c r="F387" s="3">
        <v>9059674902</v>
      </c>
      <c r="G387" s="3" t="s">
        <v>15</v>
      </c>
      <c r="H387" s="3" t="s">
        <v>2672</v>
      </c>
      <c r="I387" s="3" t="s">
        <v>2673</v>
      </c>
      <c r="K387" s="3">
        <v>43938</v>
      </c>
      <c r="M387" s="3" t="s">
        <v>44</v>
      </c>
    </row>
    <row r="388" spans="1:13" ht="93" customHeight="1" x14ac:dyDescent="0.25">
      <c r="A388" s="3" t="s">
        <v>2681</v>
      </c>
      <c r="B388" s="3" t="s">
        <v>2680</v>
      </c>
      <c r="C388" s="3" t="s">
        <v>2682</v>
      </c>
      <c r="D388" s="3" t="s">
        <v>1838</v>
      </c>
      <c r="E388" s="3" t="s">
        <v>1305</v>
      </c>
      <c r="F388" s="3">
        <v>6037931449</v>
      </c>
      <c r="G388" s="3" t="s">
        <v>15</v>
      </c>
      <c r="H388" s="3" t="s">
        <v>2683</v>
      </c>
      <c r="I388" s="3" t="s">
        <v>2684</v>
      </c>
      <c r="J388" s="3" t="s">
        <v>43</v>
      </c>
      <c r="K388" s="3">
        <v>43927</v>
      </c>
      <c r="L388" s="3" t="s">
        <v>44</v>
      </c>
      <c r="M388" s="3" t="s">
        <v>44</v>
      </c>
    </row>
    <row r="389" spans="1:13" ht="93" customHeight="1" x14ac:dyDescent="0.25">
      <c r="A389" s="3" t="str">
        <f>HYPERLINK("https://www.jrdistillery.com/","James River Distillery, Richmond, VA")</f>
        <v>James River Distillery, Richmond, VA</v>
      </c>
      <c r="C389" s="3" t="s">
        <v>2685</v>
      </c>
      <c r="E389" s="3" t="s">
        <v>2686</v>
      </c>
      <c r="F389" s="3" t="s">
        <v>2687</v>
      </c>
      <c r="G389" s="3" t="s">
        <v>20</v>
      </c>
      <c r="H389" s="3" t="s">
        <v>1719</v>
      </c>
    </row>
    <row r="390" spans="1:13" ht="93" customHeight="1" x14ac:dyDescent="0.25">
      <c r="A390" s="3" t="s">
        <v>2690</v>
      </c>
      <c r="B390" s="3" t="s">
        <v>2689</v>
      </c>
      <c r="C390" s="3" t="s">
        <v>2691</v>
      </c>
      <c r="D390" s="3" t="s">
        <v>2692</v>
      </c>
      <c r="E390" s="3" t="s">
        <v>2693</v>
      </c>
      <c r="F390" s="3">
        <v>7167536170</v>
      </c>
      <c r="G390" s="3" t="s">
        <v>15</v>
      </c>
      <c r="H390" s="3" t="s">
        <v>2694</v>
      </c>
      <c r="I390" s="3" t="s">
        <v>2695</v>
      </c>
      <c r="J390" s="3" t="s">
        <v>425</v>
      </c>
      <c r="K390" s="3">
        <v>43931</v>
      </c>
      <c r="M390" s="3" t="s">
        <v>44</v>
      </c>
    </row>
    <row r="391" spans="1:13" ht="93" customHeight="1" x14ac:dyDescent="0.25">
      <c r="A391" s="3" t="s">
        <v>2697</v>
      </c>
      <c r="B391" s="3" t="s">
        <v>2696</v>
      </c>
      <c r="C391" s="3" t="s">
        <v>2698</v>
      </c>
      <c r="G391" s="3" t="s">
        <v>16</v>
      </c>
      <c r="H391" s="3" t="s">
        <v>2699</v>
      </c>
    </row>
    <row r="392" spans="1:13" ht="93" customHeight="1" x14ac:dyDescent="0.25">
      <c r="A392" s="3" t="str">
        <f>HYPERLINK("https://jenkinsrestorations.com","Jenkins Services")</f>
        <v>Jenkins Services</v>
      </c>
      <c r="C392" s="3" t="s">
        <v>2700</v>
      </c>
      <c r="E392" s="3" t="s">
        <v>2701</v>
      </c>
      <c r="F392" s="3" t="s">
        <v>2702</v>
      </c>
      <c r="G392" s="3" t="s">
        <v>20</v>
      </c>
      <c r="H392" s="3" t="s">
        <v>2703</v>
      </c>
    </row>
    <row r="393" spans="1:13" ht="93" customHeight="1" x14ac:dyDescent="0.25">
      <c r="A393" s="3" t="s">
        <v>2706</v>
      </c>
      <c r="B393" s="3" t="s">
        <v>2704</v>
      </c>
      <c r="C393" s="3" t="s">
        <v>2707</v>
      </c>
      <c r="D393" s="3" t="s">
        <v>1243</v>
      </c>
      <c r="E393" s="3" t="s">
        <v>2711</v>
      </c>
      <c r="F393" s="3" t="s">
        <v>2712</v>
      </c>
      <c r="G393" s="3" t="s">
        <v>16</v>
      </c>
      <c r="H393" s="3" t="s">
        <v>2714</v>
      </c>
      <c r="I393" s="3" t="s">
        <v>2715</v>
      </c>
      <c r="J393" s="3" t="s">
        <v>43</v>
      </c>
      <c r="K393" s="3">
        <v>43924</v>
      </c>
      <c r="L393" s="3" t="s">
        <v>44</v>
      </c>
      <c r="M393" s="3" t="s">
        <v>44</v>
      </c>
    </row>
    <row r="394" spans="1:13" ht="93" customHeight="1" x14ac:dyDescent="0.25">
      <c r="A394" s="3" t="s">
        <v>912</v>
      </c>
      <c r="B394" s="3" t="s">
        <v>910</v>
      </c>
      <c r="C394" s="3" t="s">
        <v>914</v>
      </c>
      <c r="D394" s="3" t="s">
        <v>38</v>
      </c>
      <c r="E394" s="3" t="s">
        <v>915</v>
      </c>
      <c r="F394" s="3">
        <f>12035125208</f>
        <v>12035125208</v>
      </c>
      <c r="G394" s="3" t="s">
        <v>15</v>
      </c>
      <c r="H394" s="3" t="s">
        <v>916</v>
      </c>
      <c r="I394" s="3" t="s">
        <v>917</v>
      </c>
      <c r="J394" s="3" t="s">
        <v>43</v>
      </c>
      <c r="K394" s="3">
        <v>43951</v>
      </c>
      <c r="L394" s="3" t="s">
        <v>44</v>
      </c>
      <c r="M394" s="3" t="s">
        <v>44</v>
      </c>
    </row>
    <row r="395" spans="1:13" ht="93" customHeight="1" x14ac:dyDescent="0.25">
      <c r="A395" s="3" t="s">
        <v>2717</v>
      </c>
      <c r="C395" s="3" t="s">
        <v>2718</v>
      </c>
      <c r="E395" s="3" t="s">
        <v>2719</v>
      </c>
      <c r="F395" s="3" t="s">
        <v>2720</v>
      </c>
      <c r="G395" s="3" t="s">
        <v>14</v>
      </c>
      <c r="H395" s="3" t="s">
        <v>2721</v>
      </c>
    </row>
    <row r="396" spans="1:13" ht="93" customHeight="1" x14ac:dyDescent="0.25">
      <c r="A396" s="3" t="s">
        <v>2723</v>
      </c>
      <c r="B396" s="3" t="s">
        <v>2722</v>
      </c>
      <c r="C396" s="3" t="s">
        <v>2724</v>
      </c>
      <c r="D396" s="3" t="s">
        <v>180</v>
      </c>
      <c r="E396" s="3" t="s">
        <v>2725</v>
      </c>
      <c r="F396" s="3" t="s">
        <v>2726</v>
      </c>
      <c r="G396" s="3" t="s">
        <v>14</v>
      </c>
      <c r="H396" s="3" t="s">
        <v>2727</v>
      </c>
      <c r="I396" s="3" t="s">
        <v>25</v>
      </c>
      <c r="J396" s="3" t="s">
        <v>43</v>
      </c>
      <c r="K396" s="3">
        <v>43922</v>
      </c>
      <c r="L396" s="3" t="s">
        <v>44</v>
      </c>
      <c r="M396" s="3" t="s">
        <v>44</v>
      </c>
    </row>
    <row r="397" spans="1:13" ht="93" customHeight="1" x14ac:dyDescent="0.25">
      <c r="A397" s="3" t="s">
        <v>2729</v>
      </c>
      <c r="B397" s="3" t="s">
        <v>2728</v>
      </c>
      <c r="C397" s="3" t="s">
        <v>2730</v>
      </c>
      <c r="D397" s="3" t="s">
        <v>2731</v>
      </c>
      <c r="E397" s="3" t="s">
        <v>2732</v>
      </c>
      <c r="F397" s="3" t="s">
        <v>2733</v>
      </c>
      <c r="G397" s="3" t="s">
        <v>21</v>
      </c>
      <c r="H397" s="3" t="s">
        <v>2734</v>
      </c>
      <c r="I397" s="3" t="s">
        <v>25</v>
      </c>
      <c r="J397" s="3" t="s">
        <v>43</v>
      </c>
      <c r="K397" s="3">
        <v>43934</v>
      </c>
      <c r="M397" s="3" t="s">
        <v>44</v>
      </c>
    </row>
    <row r="398" spans="1:13" ht="93" customHeight="1" x14ac:dyDescent="0.25">
      <c r="A398" s="3" t="s">
        <v>2736</v>
      </c>
      <c r="B398" s="3" t="s">
        <v>2735</v>
      </c>
      <c r="C398" s="3" t="s">
        <v>2737</v>
      </c>
      <c r="D398" s="3" t="s">
        <v>86</v>
      </c>
      <c r="E398" s="3" t="s">
        <v>2738</v>
      </c>
      <c r="F398" s="3" t="s">
        <v>2739</v>
      </c>
      <c r="G398" s="3" t="s">
        <v>20</v>
      </c>
      <c r="H398" s="3" t="s">
        <v>2740</v>
      </c>
      <c r="I398" s="3" t="s">
        <v>2741</v>
      </c>
      <c r="J398" s="3" t="s">
        <v>43</v>
      </c>
      <c r="K398" s="3">
        <v>43941</v>
      </c>
      <c r="M398" s="3" t="s">
        <v>44</v>
      </c>
    </row>
    <row r="399" spans="1:13" ht="93" customHeight="1" x14ac:dyDescent="0.25">
      <c r="A399" s="3" t="s">
        <v>2744</v>
      </c>
      <c r="B399" s="3" t="s">
        <v>2743</v>
      </c>
      <c r="C399" s="3" t="s">
        <v>2745</v>
      </c>
      <c r="D399" s="3" t="s">
        <v>62</v>
      </c>
      <c r="E399" s="3" t="s">
        <v>2746</v>
      </c>
      <c r="F399" s="3">
        <v>4105660777</v>
      </c>
      <c r="G399" s="3" t="s">
        <v>15</v>
      </c>
      <c r="H399" s="3" t="s">
        <v>2747</v>
      </c>
      <c r="I399" s="3" t="s">
        <v>2748</v>
      </c>
      <c r="J399" s="3" t="s">
        <v>43</v>
      </c>
      <c r="K399" s="3">
        <v>43929</v>
      </c>
      <c r="M399" s="3" t="s">
        <v>44</v>
      </c>
    </row>
    <row r="400" spans="1:13" ht="93" customHeight="1" x14ac:dyDescent="0.25">
      <c r="A400" s="3" t="s">
        <v>2750</v>
      </c>
      <c r="B400" s="3" t="s">
        <v>2749</v>
      </c>
      <c r="C400" s="3" t="s">
        <v>2751</v>
      </c>
      <c r="E400" s="3" t="s">
        <v>2752</v>
      </c>
      <c r="F400" s="3" t="s">
        <v>2753</v>
      </c>
      <c r="G400" s="3" t="s">
        <v>15</v>
      </c>
      <c r="H400" s="3" t="s">
        <v>2754</v>
      </c>
      <c r="M400" s="3">
        <v>1</v>
      </c>
    </row>
    <row r="401" spans="1:13" ht="93" customHeight="1" x14ac:dyDescent="0.25">
      <c r="A401" s="3" t="s">
        <v>2756</v>
      </c>
      <c r="B401" s="3" t="s">
        <v>2755</v>
      </c>
      <c r="C401" s="3" t="s">
        <v>2757</v>
      </c>
      <c r="D401" s="3" t="s">
        <v>2758</v>
      </c>
      <c r="E401" s="3" t="s">
        <v>2759</v>
      </c>
      <c r="F401" s="3">
        <v>4105274410</v>
      </c>
      <c r="G401" s="3" t="s">
        <v>21</v>
      </c>
      <c r="H401" s="3" t="s">
        <v>2760</v>
      </c>
      <c r="I401" s="3" t="s">
        <v>2761</v>
      </c>
      <c r="J401" s="3" t="s">
        <v>43</v>
      </c>
      <c r="K401" s="3">
        <v>43922</v>
      </c>
      <c r="L401" s="3" t="s">
        <v>44</v>
      </c>
      <c r="M401" s="3" t="s">
        <v>44</v>
      </c>
    </row>
    <row r="402" spans="1:13" ht="93" customHeight="1" x14ac:dyDescent="0.25">
      <c r="A402" s="3" t="s">
        <v>2763</v>
      </c>
      <c r="B402" s="3" t="s">
        <v>2762</v>
      </c>
      <c r="C402" s="3" t="s">
        <v>2764</v>
      </c>
      <c r="D402" s="3" t="s">
        <v>2765</v>
      </c>
      <c r="E402" s="3" t="s">
        <v>2766</v>
      </c>
      <c r="F402" s="3" t="s">
        <v>2767</v>
      </c>
      <c r="G402" s="3" t="s">
        <v>15</v>
      </c>
      <c r="H402" s="3" t="s">
        <v>2768</v>
      </c>
      <c r="I402" s="3" t="s">
        <v>2769</v>
      </c>
      <c r="J402" s="3" t="s">
        <v>43</v>
      </c>
      <c r="K402" s="3">
        <v>43943</v>
      </c>
      <c r="M402" s="3" t="s">
        <v>44</v>
      </c>
    </row>
    <row r="403" spans="1:13" ht="93" customHeight="1" x14ac:dyDescent="0.25">
      <c r="A403" s="3" t="s">
        <v>2771</v>
      </c>
      <c r="B403" s="3" t="s">
        <v>2770</v>
      </c>
      <c r="C403" s="3" t="s">
        <v>2772</v>
      </c>
      <c r="D403" s="3" t="s">
        <v>165</v>
      </c>
      <c r="E403" s="3" t="s">
        <v>2773</v>
      </c>
      <c r="F403" s="3" t="s">
        <v>2774</v>
      </c>
      <c r="G403" s="3" t="s">
        <v>15</v>
      </c>
      <c r="H403" s="3" t="s">
        <v>2775</v>
      </c>
      <c r="I403" s="3" t="s">
        <v>2776</v>
      </c>
      <c r="J403" s="3" t="s">
        <v>43</v>
      </c>
      <c r="K403" s="3">
        <v>43935</v>
      </c>
      <c r="M403" s="3" t="s">
        <v>44</v>
      </c>
    </row>
    <row r="404" spans="1:13" ht="93" customHeight="1" x14ac:dyDescent="0.25">
      <c r="A404" s="3" t="s">
        <v>2777</v>
      </c>
      <c r="C404" s="3" t="s">
        <v>2778</v>
      </c>
      <c r="E404" s="3" t="s">
        <v>2779</v>
      </c>
      <c r="F404" s="3" t="s">
        <v>2780</v>
      </c>
      <c r="G404" s="3" t="s">
        <v>21</v>
      </c>
      <c r="H404" s="3" t="s">
        <v>2781</v>
      </c>
    </row>
    <row r="405" spans="1:13" ht="93" customHeight="1" x14ac:dyDescent="0.25">
      <c r="A405" s="3" t="s">
        <v>822</v>
      </c>
      <c r="B405" s="3" t="s">
        <v>821</v>
      </c>
      <c r="C405" s="3" t="s">
        <v>823</v>
      </c>
      <c r="D405" s="3" t="s">
        <v>824</v>
      </c>
      <c r="E405" s="3" t="s">
        <v>825</v>
      </c>
      <c r="F405" s="3" t="s">
        <v>826</v>
      </c>
      <c r="G405" s="3" t="s">
        <v>22</v>
      </c>
      <c r="H405" s="3" t="s">
        <v>2782</v>
      </c>
      <c r="I405" s="3" t="s">
        <v>827</v>
      </c>
      <c r="J405" s="3" t="s">
        <v>43</v>
      </c>
      <c r="K405" s="3">
        <v>43917</v>
      </c>
      <c r="L405" s="3" t="s">
        <v>44</v>
      </c>
      <c r="M405" s="3" t="s">
        <v>44</v>
      </c>
    </row>
    <row r="406" spans="1:13" ht="93" customHeight="1" x14ac:dyDescent="0.25">
      <c r="A406" s="3" t="s">
        <v>2784</v>
      </c>
      <c r="B406" s="3" t="s">
        <v>2783</v>
      </c>
      <c r="C406" s="3" t="s">
        <v>2785</v>
      </c>
      <c r="D406" s="3" t="s">
        <v>2786</v>
      </c>
      <c r="E406" s="3" t="s">
        <v>2787</v>
      </c>
      <c r="F406" s="3" t="s">
        <v>2788</v>
      </c>
      <c r="G406" s="3" t="s">
        <v>21</v>
      </c>
      <c r="H406" s="3" t="s">
        <v>2789</v>
      </c>
      <c r="I406" s="3" t="s">
        <v>2790</v>
      </c>
      <c r="J406" s="3" t="s">
        <v>43</v>
      </c>
      <c r="K406" s="3">
        <v>43941</v>
      </c>
      <c r="M406" s="3" t="s">
        <v>44</v>
      </c>
    </row>
    <row r="407" spans="1:13" ht="93" customHeight="1" x14ac:dyDescent="0.25">
      <c r="A407" s="3" t="s">
        <v>2792</v>
      </c>
      <c r="B407" s="3" t="s">
        <v>2791</v>
      </c>
      <c r="C407" s="3" t="s">
        <v>2793</v>
      </c>
      <c r="D407" s="3" t="s">
        <v>2794</v>
      </c>
      <c r="E407" s="3" t="s">
        <v>2795</v>
      </c>
      <c r="F407" s="3">
        <v>2022516886</v>
      </c>
      <c r="G407" s="3" t="s">
        <v>17</v>
      </c>
      <c r="H407" s="3" t="s">
        <v>2796</v>
      </c>
      <c r="I407" s="3" t="s">
        <v>2797</v>
      </c>
      <c r="J407" s="3" t="s">
        <v>2798</v>
      </c>
      <c r="K407" s="3">
        <v>43920</v>
      </c>
      <c r="L407" s="3" t="s">
        <v>44</v>
      </c>
      <c r="M407" s="3" t="s">
        <v>44</v>
      </c>
    </row>
    <row r="408" spans="1:13" ht="93" customHeight="1" x14ac:dyDescent="0.25">
      <c r="A408" s="3" t="s">
        <v>2800</v>
      </c>
      <c r="B408" s="3" t="s">
        <v>2799</v>
      </c>
      <c r="C408" s="3" t="s">
        <v>2801</v>
      </c>
      <c r="D408" s="3" t="s">
        <v>135</v>
      </c>
      <c r="E408" s="3" t="s">
        <v>2802</v>
      </c>
      <c r="F408" s="3">
        <v>6306072324</v>
      </c>
      <c r="G408" s="3" t="s">
        <v>15</v>
      </c>
      <c r="H408" s="3" t="s">
        <v>2803</v>
      </c>
      <c r="I408" s="3" t="s">
        <v>2229</v>
      </c>
      <c r="J408" s="3" t="s">
        <v>43</v>
      </c>
      <c r="K408" s="3">
        <v>43949</v>
      </c>
      <c r="M408" s="3" t="s">
        <v>44</v>
      </c>
    </row>
    <row r="409" spans="1:13" ht="93" customHeight="1" x14ac:dyDescent="0.25">
      <c r="A409" s="3" t="s">
        <v>2805</v>
      </c>
      <c r="B409" s="3" t="s">
        <v>2804</v>
      </c>
      <c r="C409" s="3" t="s">
        <v>2801</v>
      </c>
      <c r="D409" s="3" t="s">
        <v>135</v>
      </c>
      <c r="E409" s="3" t="s">
        <v>2802</v>
      </c>
      <c r="F409" s="3">
        <v>6306072324</v>
      </c>
      <c r="G409" s="3" t="s">
        <v>15</v>
      </c>
      <c r="H409" s="3" t="s">
        <v>2803</v>
      </c>
      <c r="I409" s="3" t="s">
        <v>2229</v>
      </c>
      <c r="J409" s="3" t="s">
        <v>43</v>
      </c>
      <c r="K409" s="3">
        <v>43934</v>
      </c>
      <c r="M409" s="3" t="s">
        <v>44</v>
      </c>
    </row>
    <row r="410" spans="1:13" ht="93" customHeight="1" x14ac:dyDescent="0.25">
      <c r="A410" s="3" t="s">
        <v>2807</v>
      </c>
      <c r="B410" s="3" t="s">
        <v>2806</v>
      </c>
      <c r="C410" s="3" t="s">
        <v>2801</v>
      </c>
      <c r="D410" s="3" t="s">
        <v>135</v>
      </c>
      <c r="E410" s="3" t="s">
        <v>2802</v>
      </c>
      <c r="F410" s="3" t="s">
        <v>2808</v>
      </c>
      <c r="G410" s="3" t="s">
        <v>15</v>
      </c>
      <c r="H410" s="3" t="s">
        <v>2809</v>
      </c>
      <c r="I410" s="3" t="s">
        <v>2810</v>
      </c>
      <c r="J410" s="3" t="s">
        <v>43</v>
      </c>
      <c r="K410" s="3">
        <v>43927</v>
      </c>
      <c r="M410" s="3" t="s">
        <v>44</v>
      </c>
    </row>
    <row r="411" spans="1:13" ht="93" customHeight="1" x14ac:dyDescent="0.25">
      <c r="A411" s="3" t="s">
        <v>2812</v>
      </c>
      <c r="B411" s="3" t="s">
        <v>2811</v>
      </c>
      <c r="C411" s="3" t="s">
        <v>2813</v>
      </c>
      <c r="D411" s="3" t="s">
        <v>2663</v>
      </c>
      <c r="E411" s="3" t="s">
        <v>2814</v>
      </c>
      <c r="F411" s="3">
        <v>4439039619</v>
      </c>
      <c r="G411" s="3" t="s">
        <v>17</v>
      </c>
      <c r="H411" s="3" t="s">
        <v>2815</v>
      </c>
      <c r="I411" s="3" t="s">
        <v>2816</v>
      </c>
      <c r="J411" s="3" t="s">
        <v>43</v>
      </c>
      <c r="K411" s="3">
        <v>43922</v>
      </c>
      <c r="L411" s="3" t="s">
        <v>44</v>
      </c>
      <c r="M411" s="3" t="s">
        <v>44</v>
      </c>
    </row>
    <row r="412" spans="1:13" ht="93" customHeight="1" x14ac:dyDescent="0.25">
      <c r="A412" s="3" t="s">
        <v>2819</v>
      </c>
      <c r="B412" s="3" t="s">
        <v>2818</v>
      </c>
      <c r="C412" s="3" t="s">
        <v>2820</v>
      </c>
      <c r="D412" s="3" t="s">
        <v>642</v>
      </c>
      <c r="E412" s="3" t="s">
        <v>2821</v>
      </c>
      <c r="F412" s="3">
        <v>2243003964</v>
      </c>
      <c r="G412" s="3" t="s">
        <v>14</v>
      </c>
      <c r="H412" s="3" t="s">
        <v>2822</v>
      </c>
      <c r="I412" s="3" t="s">
        <v>2823</v>
      </c>
      <c r="J412" s="3" t="s">
        <v>43</v>
      </c>
      <c r="K412" s="3">
        <v>43931</v>
      </c>
      <c r="L412" s="3" t="s">
        <v>44</v>
      </c>
      <c r="M412" s="3" t="s">
        <v>44</v>
      </c>
    </row>
    <row r="413" spans="1:13" ht="93" customHeight="1" x14ac:dyDescent="0.25">
      <c r="A413" s="3" t="s">
        <v>2540</v>
      </c>
      <c r="B413" s="3" t="s">
        <v>2824</v>
      </c>
      <c r="C413" s="3" t="s">
        <v>2541</v>
      </c>
      <c r="D413" s="3" t="s">
        <v>2825</v>
      </c>
      <c r="E413" s="3" t="s">
        <v>2542</v>
      </c>
      <c r="F413" s="3">
        <v>6165607636</v>
      </c>
      <c r="G413" s="3" t="s">
        <v>21</v>
      </c>
      <c r="H413" s="3" t="s">
        <v>2826</v>
      </c>
      <c r="I413" s="3" t="s">
        <v>2827</v>
      </c>
      <c r="J413" s="3" t="s">
        <v>43</v>
      </c>
      <c r="K413" s="3">
        <v>43935</v>
      </c>
      <c r="L413" s="3" t="s">
        <v>44</v>
      </c>
      <c r="M413" s="3" t="s">
        <v>44</v>
      </c>
    </row>
    <row r="414" spans="1:13" ht="93" customHeight="1" x14ac:dyDescent="0.25">
      <c r="A414" s="3" t="s">
        <v>2829</v>
      </c>
      <c r="B414" s="3" t="s">
        <v>2828</v>
      </c>
      <c r="C414" s="3" t="s">
        <v>2830</v>
      </c>
      <c r="D414" s="3" t="s">
        <v>2831</v>
      </c>
      <c r="E414" s="3" t="s">
        <v>2832</v>
      </c>
      <c r="F414" s="3" t="s">
        <v>2833</v>
      </c>
      <c r="G414" s="3" t="s">
        <v>21</v>
      </c>
      <c r="H414" s="3" t="s">
        <v>2834</v>
      </c>
      <c r="I414" s="3" t="s">
        <v>2835</v>
      </c>
      <c r="J414" s="3" t="s">
        <v>43</v>
      </c>
      <c r="K414" s="3">
        <v>43916</v>
      </c>
      <c r="L414" s="3" t="s">
        <v>44</v>
      </c>
      <c r="M414" s="3" t="s">
        <v>44</v>
      </c>
    </row>
    <row r="415" spans="1:13" ht="93" customHeight="1" x14ac:dyDescent="0.25">
      <c r="A415" s="3" t="s">
        <v>2836</v>
      </c>
      <c r="C415" s="3" t="s">
        <v>2837</v>
      </c>
      <c r="E415" s="3" t="s">
        <v>2838</v>
      </c>
      <c r="F415" s="3" t="s">
        <v>2839</v>
      </c>
      <c r="G415" s="3" t="s">
        <v>16</v>
      </c>
      <c r="H415" s="3" t="s">
        <v>2840</v>
      </c>
    </row>
    <row r="416" spans="1:13" ht="93" customHeight="1" x14ac:dyDescent="0.25">
      <c r="A416" s="3" t="s">
        <v>2841</v>
      </c>
      <c r="B416" s="3" t="s">
        <v>2841</v>
      </c>
      <c r="C416" s="3" t="s">
        <v>2842</v>
      </c>
      <c r="D416" s="3" t="s">
        <v>2843</v>
      </c>
      <c r="E416" s="3" t="s">
        <v>2844</v>
      </c>
      <c r="F416" s="3">
        <v>7032827440</v>
      </c>
      <c r="G416" s="3" t="s">
        <v>16</v>
      </c>
      <c r="I416" s="3" t="s">
        <v>2845</v>
      </c>
      <c r="J416" s="3" t="s">
        <v>43</v>
      </c>
      <c r="K416" s="3">
        <v>43936</v>
      </c>
      <c r="L416" s="3" t="s">
        <v>44</v>
      </c>
      <c r="M416" s="3" t="s">
        <v>44</v>
      </c>
    </row>
    <row r="417" spans="1:13" ht="93" customHeight="1" x14ac:dyDescent="0.25">
      <c r="A417" s="3" t="s">
        <v>2847</v>
      </c>
      <c r="B417" s="3" t="s">
        <v>2846</v>
      </c>
      <c r="C417" s="3" t="s">
        <v>2848</v>
      </c>
      <c r="D417" s="3" t="s">
        <v>1477</v>
      </c>
      <c r="E417" s="3" t="s">
        <v>2849</v>
      </c>
      <c r="F417" s="3">
        <f>821027517525</f>
        <v>821027517525</v>
      </c>
      <c r="G417" s="3" t="s">
        <v>24</v>
      </c>
      <c r="H417" s="3" t="s">
        <v>2850</v>
      </c>
      <c r="I417" s="3" t="s">
        <v>2851</v>
      </c>
      <c r="J417" s="3" t="s">
        <v>43</v>
      </c>
      <c r="K417" s="3">
        <v>43948</v>
      </c>
      <c r="L417" s="3" t="s">
        <v>44</v>
      </c>
      <c r="M417" s="3" t="s">
        <v>44</v>
      </c>
    </row>
    <row r="418" spans="1:13" ht="93" customHeight="1" x14ac:dyDescent="0.25">
      <c r="A418" s="3" t="s">
        <v>2853</v>
      </c>
      <c r="B418" s="3" t="s">
        <v>2852</v>
      </c>
      <c r="C418" s="3" t="s">
        <v>2854</v>
      </c>
      <c r="D418" s="3" t="s">
        <v>2855</v>
      </c>
      <c r="E418" s="3" t="s">
        <v>2856</v>
      </c>
      <c r="F418" s="3">
        <v>17346455188</v>
      </c>
      <c r="G418" s="3" t="s">
        <v>15</v>
      </c>
      <c r="H418" s="3" t="s">
        <v>2857</v>
      </c>
      <c r="I418" s="3" t="s">
        <v>2858</v>
      </c>
      <c r="J418" s="3" t="s">
        <v>43</v>
      </c>
      <c r="K418" s="3">
        <v>43936</v>
      </c>
      <c r="M418" s="3" t="s">
        <v>44</v>
      </c>
    </row>
    <row r="419" spans="1:13" ht="93" customHeight="1" x14ac:dyDescent="0.25">
      <c r="A419" s="3" t="s">
        <v>2860</v>
      </c>
      <c r="B419" s="3" t="s">
        <v>2859</v>
      </c>
      <c r="C419" s="3" t="s">
        <v>2861</v>
      </c>
      <c r="D419" s="3" t="s">
        <v>165</v>
      </c>
      <c r="E419" s="3" t="s">
        <v>2862</v>
      </c>
      <c r="F419" s="3" t="s">
        <v>2863</v>
      </c>
      <c r="G419" s="3" t="s">
        <v>14</v>
      </c>
      <c r="H419" s="3" t="s">
        <v>2864</v>
      </c>
      <c r="J419" s="3" t="s">
        <v>559</v>
      </c>
      <c r="K419" s="3">
        <v>43922</v>
      </c>
      <c r="M419" s="3" t="s">
        <v>44</v>
      </c>
    </row>
    <row r="420" spans="1:13" ht="93" customHeight="1" x14ac:dyDescent="0.25">
      <c r="A420" s="3" t="s">
        <v>710</v>
      </c>
      <c r="B420" s="3" t="s">
        <v>706</v>
      </c>
      <c r="C420" s="3" t="s">
        <v>190</v>
      </c>
      <c r="D420" s="3" t="s">
        <v>2865</v>
      </c>
      <c r="E420" s="3" t="s">
        <v>192</v>
      </c>
      <c r="F420" s="3" t="s">
        <v>2866</v>
      </c>
      <c r="G420" s="3" t="s">
        <v>14</v>
      </c>
      <c r="H420" s="3" t="s">
        <v>2867</v>
      </c>
      <c r="I420" s="3" t="s">
        <v>2867</v>
      </c>
      <c r="J420" s="3" t="s">
        <v>195</v>
      </c>
      <c r="K420" s="3">
        <v>43922</v>
      </c>
      <c r="L420" s="3" t="s">
        <v>44</v>
      </c>
      <c r="M420" s="3" t="s">
        <v>44</v>
      </c>
    </row>
    <row r="421" spans="1:13" ht="93" customHeight="1" x14ac:dyDescent="0.25">
      <c r="A421" s="3" t="s">
        <v>189</v>
      </c>
      <c r="C421" s="3" t="s">
        <v>190</v>
      </c>
      <c r="D421" s="3" t="s">
        <v>191</v>
      </c>
      <c r="E421" s="3" t="s">
        <v>192</v>
      </c>
      <c r="F421" s="3" t="s">
        <v>193</v>
      </c>
      <c r="G421" s="3" t="s">
        <v>14</v>
      </c>
      <c r="H421" s="3" t="s">
        <v>194</v>
      </c>
      <c r="J421" s="3" t="s">
        <v>195</v>
      </c>
      <c r="K421" s="3">
        <v>43913</v>
      </c>
      <c r="L421" s="3" t="s">
        <v>44</v>
      </c>
      <c r="M421" s="3" t="s">
        <v>44</v>
      </c>
    </row>
    <row r="422" spans="1:13" ht="93" customHeight="1" x14ac:dyDescent="0.25">
      <c r="A422" s="3" t="s">
        <v>2871</v>
      </c>
      <c r="B422" s="3" t="s">
        <v>2870</v>
      </c>
      <c r="C422" s="3" t="s">
        <v>2872</v>
      </c>
      <c r="D422" s="3" t="s">
        <v>836</v>
      </c>
      <c r="E422" s="3" t="s">
        <v>2873</v>
      </c>
      <c r="F422" s="3" t="s">
        <v>2874</v>
      </c>
      <c r="G422" s="3" t="s">
        <v>17</v>
      </c>
      <c r="H422" s="3" t="s">
        <v>2875</v>
      </c>
      <c r="I422" s="3" t="s">
        <v>2876</v>
      </c>
      <c r="J422" s="3" t="s">
        <v>2877</v>
      </c>
      <c r="K422" s="3">
        <v>43916</v>
      </c>
      <c r="L422" s="3" t="s">
        <v>44</v>
      </c>
      <c r="M422" s="3" t="s">
        <v>44</v>
      </c>
    </row>
    <row r="423" spans="1:13" ht="93" customHeight="1" x14ac:dyDescent="0.25">
      <c r="A423" s="3" t="s">
        <v>2879</v>
      </c>
      <c r="B423" s="3" t="s">
        <v>2878</v>
      </c>
      <c r="C423" s="3" t="s">
        <v>397</v>
      </c>
      <c r="E423" s="3" t="s">
        <v>2608</v>
      </c>
      <c r="F423" s="3" t="s">
        <v>2609</v>
      </c>
      <c r="G423" s="3" t="s">
        <v>18</v>
      </c>
      <c r="H423" s="3" t="s">
        <v>2610</v>
      </c>
      <c r="J423" s="3" t="s">
        <v>43</v>
      </c>
      <c r="M423" s="3">
        <v>1</v>
      </c>
    </row>
    <row r="424" spans="1:13" ht="93" customHeight="1" x14ac:dyDescent="0.25">
      <c r="A424" s="3" t="s">
        <v>2881</v>
      </c>
      <c r="B424" s="3" t="s">
        <v>2880</v>
      </c>
      <c r="C424" s="3" t="s">
        <v>2882</v>
      </c>
      <c r="D424" s="3" t="s">
        <v>2883</v>
      </c>
      <c r="E424" s="3" t="s">
        <v>2884</v>
      </c>
      <c r="F424" s="3" t="s">
        <v>2885</v>
      </c>
      <c r="G424" s="3" t="s">
        <v>316</v>
      </c>
      <c r="H424" s="3" t="s">
        <v>2886</v>
      </c>
      <c r="I424" s="3" t="s">
        <v>2887</v>
      </c>
      <c r="J424" s="3" t="s">
        <v>43</v>
      </c>
      <c r="K424" s="3">
        <v>43976</v>
      </c>
      <c r="M424" s="3" t="s">
        <v>44</v>
      </c>
    </row>
    <row r="425" spans="1:13" ht="93" customHeight="1" x14ac:dyDescent="0.25">
      <c r="A425" s="3" t="s">
        <v>2889</v>
      </c>
      <c r="B425" s="3" t="s">
        <v>2888</v>
      </c>
      <c r="C425" s="3" t="s">
        <v>2890</v>
      </c>
      <c r="D425" s="3" t="s">
        <v>86</v>
      </c>
      <c r="E425" s="3" t="s">
        <v>2891</v>
      </c>
      <c r="F425" s="3">
        <v>4438211131</v>
      </c>
      <c r="G425" s="3" t="s">
        <v>15</v>
      </c>
      <c r="H425" s="3" t="s">
        <v>2892</v>
      </c>
      <c r="I425" s="3" t="s">
        <v>2893</v>
      </c>
      <c r="J425" s="3" t="s">
        <v>43</v>
      </c>
      <c r="K425" s="3">
        <v>43949</v>
      </c>
      <c r="M425" s="3" t="s">
        <v>44</v>
      </c>
    </row>
    <row r="426" spans="1:13" ht="93" customHeight="1" x14ac:dyDescent="0.25">
      <c r="A426" s="3" t="s">
        <v>2896</v>
      </c>
      <c r="B426" s="3" t="s">
        <v>2895</v>
      </c>
      <c r="C426" s="3" t="s">
        <v>2897</v>
      </c>
      <c r="D426" s="3" t="s">
        <v>460</v>
      </c>
      <c r="E426" s="3" t="s">
        <v>2898</v>
      </c>
      <c r="F426" s="3" t="s">
        <v>2899</v>
      </c>
      <c r="G426" s="3" t="s">
        <v>15</v>
      </c>
      <c r="H426" s="3" t="s">
        <v>2900</v>
      </c>
      <c r="I426" s="3" t="s">
        <v>2901</v>
      </c>
      <c r="J426" s="3" t="s">
        <v>43</v>
      </c>
      <c r="K426" s="3">
        <v>43930</v>
      </c>
      <c r="M426" s="3" t="s">
        <v>44</v>
      </c>
    </row>
    <row r="427" spans="1:13" ht="93" customHeight="1" x14ac:dyDescent="0.25">
      <c r="A427" s="3" t="s">
        <v>2903</v>
      </c>
      <c r="B427" s="3" t="s">
        <v>2902</v>
      </c>
      <c r="C427" s="3" t="s">
        <v>2904</v>
      </c>
      <c r="D427" s="3" t="s">
        <v>62</v>
      </c>
      <c r="E427" s="3" t="s">
        <v>2905</v>
      </c>
      <c r="F427" s="3">
        <v>4432898234</v>
      </c>
      <c r="G427" s="3" t="s">
        <v>21</v>
      </c>
      <c r="H427" s="3" t="s">
        <v>2906</v>
      </c>
      <c r="I427" s="3" t="s">
        <v>2907</v>
      </c>
      <c r="J427" s="3" t="s">
        <v>43</v>
      </c>
      <c r="K427" s="3">
        <v>43938</v>
      </c>
      <c r="M427" s="3" t="s">
        <v>44</v>
      </c>
    </row>
    <row r="428" spans="1:13" ht="93" customHeight="1" x14ac:dyDescent="0.25">
      <c r="A428" s="3" t="str">
        <f>HYPERLINK("lavado.us","Lavado ")</f>
        <v xml:space="preserve">Lavado </v>
      </c>
      <c r="C428" s="3" t="s">
        <v>2908</v>
      </c>
      <c r="E428" s="3" t="s">
        <v>2909</v>
      </c>
      <c r="F428" s="3" t="s">
        <v>2910</v>
      </c>
      <c r="G428" s="3" t="s">
        <v>20</v>
      </c>
      <c r="H428" s="3" t="s">
        <v>2911</v>
      </c>
    </row>
    <row r="429" spans="1:13" ht="93" customHeight="1" x14ac:dyDescent="0.25">
      <c r="A429" s="3" t="str">
        <f>HYPERLINK("https://www.legacyexhibits.com/","Legacy Exhibits")</f>
        <v>Legacy Exhibits</v>
      </c>
      <c r="C429" s="3" t="s">
        <v>2912</v>
      </c>
      <c r="E429" s="3" t="s">
        <v>2913</v>
      </c>
      <c r="F429" s="3" t="s">
        <v>2914</v>
      </c>
      <c r="G429" s="3" t="s">
        <v>14</v>
      </c>
      <c r="H429" s="3" t="s">
        <v>2915</v>
      </c>
      <c r="J429" s="3" t="s">
        <v>2916</v>
      </c>
      <c r="K429" s="3" t="s">
        <v>2294</v>
      </c>
      <c r="M429" s="3" t="s">
        <v>2917</v>
      </c>
    </row>
    <row r="430" spans="1:13" ht="93" customHeight="1" x14ac:dyDescent="0.25">
      <c r="A430" s="3" t="s">
        <v>2919</v>
      </c>
      <c r="B430" s="3" t="s">
        <v>2918</v>
      </c>
      <c r="C430" s="3" t="s">
        <v>2920</v>
      </c>
      <c r="D430" s="3" t="s">
        <v>616</v>
      </c>
      <c r="E430" s="3" t="s">
        <v>2921</v>
      </c>
      <c r="F430" s="3" t="s">
        <v>2922</v>
      </c>
      <c r="G430" s="3" t="s">
        <v>14</v>
      </c>
      <c r="I430" s="3" t="s">
        <v>2923</v>
      </c>
      <c r="J430" s="3" t="s">
        <v>43</v>
      </c>
      <c r="K430" s="3">
        <v>43921</v>
      </c>
      <c r="L430" s="3" t="s">
        <v>44</v>
      </c>
      <c r="M430" s="3" t="s">
        <v>44</v>
      </c>
    </row>
    <row r="431" spans="1:13" ht="93" customHeight="1" x14ac:dyDescent="0.25">
      <c r="A431" s="3" t="s">
        <v>2925</v>
      </c>
      <c r="B431" s="3" t="s">
        <v>2924</v>
      </c>
      <c r="C431" s="3" t="s">
        <v>2926</v>
      </c>
      <c r="D431" s="3" t="s">
        <v>1243</v>
      </c>
      <c r="E431" s="3" t="s">
        <v>2927</v>
      </c>
      <c r="F431" s="3" t="s">
        <v>2928</v>
      </c>
      <c r="G431" s="3" t="s">
        <v>21</v>
      </c>
      <c r="H431" s="3" t="s">
        <v>2929</v>
      </c>
      <c r="I431" s="3" t="s">
        <v>2930</v>
      </c>
      <c r="J431" s="3" t="s">
        <v>43</v>
      </c>
      <c r="K431" s="3">
        <v>43938</v>
      </c>
      <c r="M431" s="3" t="s">
        <v>44</v>
      </c>
    </row>
    <row r="432" spans="1:13" ht="93" customHeight="1" x14ac:dyDescent="0.25">
      <c r="A432" s="3" t="s">
        <v>908</v>
      </c>
      <c r="B432" s="3" t="s">
        <v>2716</v>
      </c>
      <c r="C432" s="3" t="s">
        <v>2931</v>
      </c>
      <c r="D432" s="3" t="s">
        <v>2932</v>
      </c>
      <c r="E432" s="3" t="s">
        <v>2933</v>
      </c>
      <c r="F432" s="3" t="s">
        <v>2934</v>
      </c>
      <c r="G432" s="3" t="s">
        <v>15</v>
      </c>
      <c r="H432" s="3" t="s">
        <v>2935</v>
      </c>
      <c r="J432" s="3" t="s">
        <v>43</v>
      </c>
      <c r="K432" s="3">
        <v>43916</v>
      </c>
      <c r="L432" s="3" t="s">
        <v>44</v>
      </c>
      <c r="M432" s="3" t="s">
        <v>44</v>
      </c>
    </row>
    <row r="433" spans="1:13" ht="93" customHeight="1" x14ac:dyDescent="0.25">
      <c r="A433" s="3" t="str">
        <f>HYPERLINK("https://www.lightingenvironments.com/","Lighting Environments")</f>
        <v>Lighting Environments</v>
      </c>
      <c r="C433" s="3" t="s">
        <v>2936</v>
      </c>
      <c r="E433" s="3" t="s">
        <v>2937</v>
      </c>
      <c r="F433" s="3" t="s">
        <v>2938</v>
      </c>
      <c r="G433" s="3" t="s">
        <v>20</v>
      </c>
      <c r="H433" s="3" t="s">
        <v>2939</v>
      </c>
      <c r="J433" s="3" t="s">
        <v>2940</v>
      </c>
      <c r="K433" s="3" t="s">
        <v>27</v>
      </c>
      <c r="M433" s="3">
        <v>21230</v>
      </c>
    </row>
    <row r="434" spans="1:13" ht="93" customHeight="1" x14ac:dyDescent="0.25">
      <c r="A434" s="3" t="s">
        <v>1964</v>
      </c>
      <c r="B434" s="3" t="s">
        <v>1963</v>
      </c>
      <c r="C434" s="3" t="s">
        <v>2941</v>
      </c>
      <c r="D434" s="3" t="s">
        <v>2942</v>
      </c>
      <c r="E434" s="3" t="s">
        <v>2943</v>
      </c>
      <c r="F434" s="3" t="s">
        <v>2944</v>
      </c>
      <c r="G434" s="3" t="s">
        <v>14</v>
      </c>
      <c r="H434" s="3" t="s">
        <v>2945</v>
      </c>
      <c r="I434" s="3" t="s">
        <v>25</v>
      </c>
      <c r="J434" s="3" t="s">
        <v>1969</v>
      </c>
      <c r="K434" s="3">
        <v>43927</v>
      </c>
      <c r="L434" s="3" t="s">
        <v>44</v>
      </c>
      <c r="M434" s="3" t="s">
        <v>44</v>
      </c>
    </row>
    <row r="435" spans="1:13" ht="93" customHeight="1" x14ac:dyDescent="0.25">
      <c r="A435" s="3" t="s">
        <v>633</v>
      </c>
      <c r="B435" s="3" t="s">
        <v>629</v>
      </c>
      <c r="C435" s="3" t="s">
        <v>634</v>
      </c>
      <c r="D435" s="3" t="s">
        <v>635</v>
      </c>
      <c r="E435" s="3" t="s">
        <v>636</v>
      </c>
      <c r="F435" s="3" t="s">
        <v>637</v>
      </c>
      <c r="G435" s="3" t="s">
        <v>14</v>
      </c>
      <c r="H435" s="3" t="s">
        <v>2946</v>
      </c>
      <c r="I435" s="3" t="s">
        <v>638</v>
      </c>
      <c r="J435" s="3" t="s">
        <v>43</v>
      </c>
      <c r="K435" s="3">
        <v>43916</v>
      </c>
      <c r="L435" s="3" t="s">
        <v>44</v>
      </c>
      <c r="M435" s="3" t="s">
        <v>44</v>
      </c>
    </row>
    <row r="436" spans="1:13" ht="93" customHeight="1" x14ac:dyDescent="0.25">
      <c r="A436" s="3" t="s">
        <v>2948</v>
      </c>
      <c r="B436" s="3" t="s">
        <v>2947</v>
      </c>
      <c r="C436" s="3" t="s">
        <v>2949</v>
      </c>
      <c r="D436" s="3" t="s">
        <v>2950</v>
      </c>
      <c r="E436" s="3" t="s">
        <v>2951</v>
      </c>
      <c r="F436" s="3">
        <v>4432866347</v>
      </c>
      <c r="G436" s="3" t="s">
        <v>21</v>
      </c>
      <c r="H436" s="3" t="s">
        <v>2952</v>
      </c>
      <c r="I436" s="3" t="s">
        <v>2953</v>
      </c>
      <c r="J436" s="3" t="s">
        <v>43</v>
      </c>
      <c r="K436" s="3">
        <v>43915</v>
      </c>
      <c r="L436" s="3" t="s">
        <v>44</v>
      </c>
      <c r="M436" s="3" t="s">
        <v>44</v>
      </c>
    </row>
    <row r="437" spans="1:13" ht="93" customHeight="1" x14ac:dyDescent="0.25">
      <c r="A437" s="3" t="s">
        <v>2954</v>
      </c>
      <c r="C437" s="3" t="s">
        <v>2955</v>
      </c>
      <c r="E437" s="3" t="s">
        <v>2956</v>
      </c>
      <c r="F437" s="3" t="s">
        <v>2957</v>
      </c>
      <c r="G437" s="3" t="s">
        <v>21</v>
      </c>
      <c r="H437" s="3" t="s">
        <v>2958</v>
      </c>
    </row>
    <row r="438" spans="1:13" ht="93" customHeight="1" x14ac:dyDescent="0.25">
      <c r="A438" s="3" t="s">
        <v>2960</v>
      </c>
      <c r="B438" s="3" t="s">
        <v>2959</v>
      </c>
      <c r="C438" s="3" t="s">
        <v>2961</v>
      </c>
      <c r="D438" s="3" t="s">
        <v>2962</v>
      </c>
      <c r="E438" s="3" t="s">
        <v>2963</v>
      </c>
      <c r="F438" s="3">
        <v>8888134551</v>
      </c>
      <c r="G438" s="3" t="s">
        <v>21</v>
      </c>
      <c r="H438" s="3" t="s">
        <v>2964</v>
      </c>
      <c r="I438" s="3" t="s">
        <v>2965</v>
      </c>
      <c r="J438" s="3" t="s">
        <v>43</v>
      </c>
      <c r="K438" s="3">
        <v>43917</v>
      </c>
      <c r="L438" s="3" t="s">
        <v>44</v>
      </c>
      <c r="M438" s="3" t="s">
        <v>44</v>
      </c>
    </row>
    <row r="439" spans="1:13" ht="93" customHeight="1" x14ac:dyDescent="0.25">
      <c r="A439" s="3" t="s">
        <v>1022</v>
      </c>
      <c r="B439" s="3" t="s">
        <v>1018</v>
      </c>
      <c r="C439" s="3" t="s">
        <v>1023</v>
      </c>
      <c r="D439" s="3" t="s">
        <v>143</v>
      </c>
      <c r="E439" s="3" t="s">
        <v>1024</v>
      </c>
      <c r="F439" s="3" t="s">
        <v>1025</v>
      </c>
      <c r="G439" s="3" t="s">
        <v>14</v>
      </c>
      <c r="I439" s="3" t="s">
        <v>121</v>
      </c>
      <c r="J439" s="3" t="s">
        <v>370</v>
      </c>
      <c r="K439" s="3">
        <v>43916</v>
      </c>
      <c r="L439" s="3" t="s">
        <v>44</v>
      </c>
      <c r="M439" s="3" t="s">
        <v>44</v>
      </c>
    </row>
    <row r="440" spans="1:13" ht="93" customHeight="1" x14ac:dyDescent="0.25">
      <c r="A440" s="3" t="s">
        <v>2123</v>
      </c>
      <c r="B440" s="3" t="s">
        <v>2121</v>
      </c>
      <c r="C440" s="3" t="s">
        <v>2124</v>
      </c>
      <c r="D440" s="3" t="s">
        <v>140</v>
      </c>
      <c r="E440" s="3" t="s">
        <v>2125</v>
      </c>
      <c r="F440" s="3">
        <v>6319884722</v>
      </c>
      <c r="G440" s="3" t="s">
        <v>21</v>
      </c>
      <c r="H440" s="3" t="s">
        <v>2966</v>
      </c>
      <c r="I440" s="3" t="s">
        <v>2967</v>
      </c>
      <c r="J440" s="3" t="s">
        <v>43</v>
      </c>
      <c r="K440" s="3">
        <v>43929</v>
      </c>
      <c r="M440" s="3" t="s">
        <v>44</v>
      </c>
    </row>
    <row r="441" spans="1:13" ht="93" customHeight="1" x14ac:dyDescent="0.25">
      <c r="A441" s="3" t="s">
        <v>2969</v>
      </c>
      <c r="B441" s="3" t="s">
        <v>2968</v>
      </c>
      <c r="C441" s="3" t="s">
        <v>2970</v>
      </c>
      <c r="D441" s="3" t="s">
        <v>2971</v>
      </c>
      <c r="E441" s="3" t="s">
        <v>2972</v>
      </c>
      <c r="F441" s="3">
        <v>3057201877</v>
      </c>
      <c r="G441" s="3" t="s">
        <v>19</v>
      </c>
      <c r="H441" s="3" t="s">
        <v>2973</v>
      </c>
      <c r="I441" s="3" t="s">
        <v>2974</v>
      </c>
      <c r="J441" s="3" t="s">
        <v>43</v>
      </c>
      <c r="K441" s="3">
        <v>43927</v>
      </c>
      <c r="L441" s="3" t="s">
        <v>44</v>
      </c>
      <c r="M441" s="3" t="s">
        <v>44</v>
      </c>
    </row>
    <row r="442" spans="1:13" ht="93" customHeight="1" x14ac:dyDescent="0.25">
      <c r="A442" s="3" t="s">
        <v>2066</v>
      </c>
      <c r="B442" s="3" t="s">
        <v>2065</v>
      </c>
      <c r="C442" s="3" t="s">
        <v>2975</v>
      </c>
      <c r="D442" s="3" t="s">
        <v>939</v>
      </c>
      <c r="E442" s="3" t="s">
        <v>2976</v>
      </c>
      <c r="F442" s="3" t="s">
        <v>2067</v>
      </c>
      <c r="G442" s="3" t="s">
        <v>16</v>
      </c>
      <c r="H442" s="3" t="s">
        <v>2977</v>
      </c>
      <c r="I442" s="3" t="s">
        <v>2978</v>
      </c>
      <c r="J442" s="3" t="s">
        <v>43</v>
      </c>
      <c r="K442" s="3">
        <v>43936</v>
      </c>
      <c r="M442" s="3" t="s">
        <v>44</v>
      </c>
    </row>
    <row r="443" spans="1:13" ht="93" customHeight="1" x14ac:dyDescent="0.25">
      <c r="A443" s="3" t="s">
        <v>2980</v>
      </c>
      <c r="B443" s="3" t="s">
        <v>2979</v>
      </c>
      <c r="C443" s="3" t="s">
        <v>2981</v>
      </c>
      <c r="D443" s="3" t="s">
        <v>2982</v>
      </c>
      <c r="E443" s="3" t="s">
        <v>2983</v>
      </c>
      <c r="F443" s="3">
        <v>4105271803</v>
      </c>
      <c r="G443" s="3" t="s">
        <v>794</v>
      </c>
      <c r="H443" s="3" t="s">
        <v>2984</v>
      </c>
      <c r="I443" s="3" t="s">
        <v>2985</v>
      </c>
      <c r="J443" s="3" t="s">
        <v>43</v>
      </c>
      <c r="K443" s="3">
        <v>43938</v>
      </c>
      <c r="M443" s="3" t="s">
        <v>44</v>
      </c>
    </row>
    <row r="444" spans="1:13" ht="93" customHeight="1" x14ac:dyDescent="0.25">
      <c r="A444" s="3" t="s">
        <v>2987</v>
      </c>
      <c r="B444" s="3" t="s">
        <v>2986</v>
      </c>
      <c r="C444" s="3" t="s">
        <v>2988</v>
      </c>
      <c r="D444" s="3" t="s">
        <v>266</v>
      </c>
      <c r="E444" s="3" t="s">
        <v>2989</v>
      </c>
      <c r="F444" s="3" t="s">
        <v>2990</v>
      </c>
      <c r="G444" s="3" t="s">
        <v>14</v>
      </c>
      <c r="H444" s="3" t="s">
        <v>2991</v>
      </c>
      <c r="I444" s="3" t="s">
        <v>489</v>
      </c>
      <c r="J444" s="3" t="s">
        <v>204</v>
      </c>
      <c r="K444" s="3">
        <v>43918</v>
      </c>
      <c r="L444" s="3" t="s">
        <v>44</v>
      </c>
      <c r="M444" s="3" t="s">
        <v>44</v>
      </c>
    </row>
    <row r="445" spans="1:13" ht="93" customHeight="1" x14ac:dyDescent="0.25">
      <c r="A445" s="3" t="s">
        <v>2993</v>
      </c>
      <c r="B445" s="3" t="s">
        <v>2992</v>
      </c>
      <c r="C445" s="3" t="s">
        <v>2994</v>
      </c>
      <c r="D445" s="3" t="s">
        <v>1458</v>
      </c>
      <c r="E445" s="3" t="s">
        <v>2995</v>
      </c>
      <c r="F445" s="3" t="s">
        <v>2996</v>
      </c>
      <c r="G445" s="3" t="s">
        <v>15</v>
      </c>
      <c r="I445" s="3" t="s">
        <v>2997</v>
      </c>
      <c r="J445" s="3" t="s">
        <v>2998</v>
      </c>
      <c r="K445" s="3">
        <v>43929</v>
      </c>
      <c r="L445" s="3" t="s">
        <v>44</v>
      </c>
      <c r="M445" s="3" t="s">
        <v>44</v>
      </c>
    </row>
    <row r="446" spans="1:13" ht="93" customHeight="1" x14ac:dyDescent="0.25">
      <c r="A446" s="3" t="s">
        <v>3000</v>
      </c>
      <c r="B446" s="3" t="s">
        <v>2999</v>
      </c>
      <c r="C446" s="3" t="s">
        <v>699</v>
      </c>
      <c r="D446" s="3" t="s">
        <v>801</v>
      </c>
      <c r="E446" s="3" t="s">
        <v>701</v>
      </c>
      <c r="F446" s="3">
        <v>2027797026</v>
      </c>
      <c r="G446" s="3" t="s">
        <v>14</v>
      </c>
      <c r="H446" s="3" t="s">
        <v>3002</v>
      </c>
      <c r="J446" s="3" t="s">
        <v>1102</v>
      </c>
      <c r="K446" s="3">
        <v>43938</v>
      </c>
      <c r="M446" s="3" t="s">
        <v>44</v>
      </c>
    </row>
    <row r="447" spans="1:13" ht="93" customHeight="1" x14ac:dyDescent="0.25">
      <c r="A447" s="3" t="s">
        <v>3004</v>
      </c>
      <c r="B447" s="3" t="s">
        <v>3003</v>
      </c>
      <c r="C447" s="3" t="s">
        <v>3005</v>
      </c>
      <c r="D447" s="3" t="s">
        <v>3006</v>
      </c>
      <c r="E447" s="3" t="s">
        <v>3007</v>
      </c>
      <c r="F447" s="3" t="s">
        <v>3008</v>
      </c>
      <c r="G447" s="3" t="s">
        <v>24</v>
      </c>
      <c r="H447" s="3" t="s">
        <v>3009</v>
      </c>
      <c r="I447" s="3" t="s">
        <v>3010</v>
      </c>
      <c r="J447" s="3" t="s">
        <v>43</v>
      </c>
      <c r="K447" s="3">
        <v>43920</v>
      </c>
      <c r="L447" s="3" t="s">
        <v>44</v>
      </c>
      <c r="M447" s="3" t="s">
        <v>44</v>
      </c>
    </row>
    <row r="448" spans="1:13" ht="93" customHeight="1" x14ac:dyDescent="0.25">
      <c r="A448" s="3" t="s">
        <v>3012</v>
      </c>
      <c r="B448" s="3" t="s">
        <v>3011</v>
      </c>
      <c r="C448" s="3" t="s">
        <v>3013</v>
      </c>
      <c r="D448" s="3" t="s">
        <v>165</v>
      </c>
      <c r="E448" s="3" t="s">
        <v>3014</v>
      </c>
      <c r="F448" s="3">
        <v>3019803585</v>
      </c>
      <c r="G448" s="3" t="s">
        <v>15</v>
      </c>
      <c r="H448" s="3" t="s">
        <v>3015</v>
      </c>
      <c r="I448" s="3" t="s">
        <v>3016</v>
      </c>
      <c r="J448" s="3" t="s">
        <v>687</v>
      </c>
      <c r="K448" s="3">
        <v>43936</v>
      </c>
      <c r="L448" s="3" t="s">
        <v>44</v>
      </c>
      <c r="M448" s="3" t="s">
        <v>44</v>
      </c>
    </row>
    <row r="449" spans="1:13" ht="93" customHeight="1" x14ac:dyDescent="0.25">
      <c r="A449" s="3" t="s">
        <v>3017</v>
      </c>
      <c r="B449" s="3" t="str">
        <f>HYPERLINK("https://drive.google.com/open?id=1df-PozArq-ZxFiFkHHDnHum9UgYavQwf","Google Drive folder with more info")</f>
        <v>Google Drive folder with more info</v>
      </c>
      <c r="C449" s="3" t="s">
        <v>3018</v>
      </c>
      <c r="G449" s="3" t="s">
        <v>18</v>
      </c>
      <c r="H449" s="3" t="s">
        <v>3019</v>
      </c>
    </row>
    <row r="450" spans="1:13" ht="93" customHeight="1" x14ac:dyDescent="0.25">
      <c r="A450" s="3" t="s">
        <v>3021</v>
      </c>
      <c r="B450" s="3" t="s">
        <v>3020</v>
      </c>
      <c r="C450" s="3" t="s">
        <v>3022</v>
      </c>
      <c r="D450" s="3" t="s">
        <v>3023</v>
      </c>
      <c r="E450" s="3" t="s">
        <v>3024</v>
      </c>
      <c r="F450" s="3">
        <v>3019633850</v>
      </c>
      <c r="G450" s="3" t="s">
        <v>23</v>
      </c>
      <c r="H450" s="3" t="s">
        <v>3025</v>
      </c>
      <c r="I450" s="3" t="s">
        <v>3026</v>
      </c>
      <c r="J450" s="3" t="s">
        <v>43</v>
      </c>
      <c r="K450" s="3">
        <v>43931</v>
      </c>
      <c r="M450" s="3" t="s">
        <v>44</v>
      </c>
    </row>
    <row r="451" spans="1:13" ht="93" customHeight="1" x14ac:dyDescent="0.25">
      <c r="A451" s="3" t="s">
        <v>3028</v>
      </c>
      <c r="B451" s="3" t="s">
        <v>3027</v>
      </c>
      <c r="C451" s="3" t="s">
        <v>3029</v>
      </c>
      <c r="D451" s="3" t="s">
        <v>575</v>
      </c>
      <c r="E451" s="3" t="s">
        <v>3030</v>
      </c>
      <c r="F451" s="3">
        <v>3014985020</v>
      </c>
      <c r="G451" s="3" t="s">
        <v>22</v>
      </c>
      <c r="H451" s="3" t="s">
        <v>3031</v>
      </c>
      <c r="J451" s="3" t="s">
        <v>43</v>
      </c>
      <c r="K451" s="3">
        <v>43934</v>
      </c>
      <c r="M451" s="3" t="s">
        <v>44</v>
      </c>
    </row>
    <row r="452" spans="1:13" ht="93" customHeight="1" x14ac:dyDescent="0.25">
      <c r="A452" s="3" t="s">
        <v>342</v>
      </c>
      <c r="C452" s="3" t="s">
        <v>343</v>
      </c>
      <c r="D452" s="3" t="s">
        <v>165</v>
      </c>
      <c r="E452" s="3" t="s">
        <v>344</v>
      </c>
      <c r="F452" s="3" t="s">
        <v>345</v>
      </c>
      <c r="G452" s="3" t="s">
        <v>23</v>
      </c>
      <c r="H452" s="3" t="s">
        <v>346</v>
      </c>
      <c r="J452" s="3" t="s">
        <v>3032</v>
      </c>
    </row>
    <row r="453" spans="1:13" ht="93" customHeight="1" x14ac:dyDescent="0.25">
      <c r="A453" s="3" t="s">
        <v>3033</v>
      </c>
      <c r="B453" s="3" t="s">
        <v>665</v>
      </c>
      <c r="C453" s="3" t="s">
        <v>668</v>
      </c>
      <c r="D453" s="3" t="s">
        <v>140</v>
      </c>
      <c r="E453" s="3" t="s">
        <v>669</v>
      </c>
      <c r="F453" s="3">
        <v>2403980894</v>
      </c>
      <c r="G453" s="3" t="s">
        <v>15</v>
      </c>
      <c r="I453" s="3" t="s">
        <v>3034</v>
      </c>
      <c r="J453" s="3" t="s">
        <v>3035</v>
      </c>
      <c r="K453" s="3">
        <v>43936</v>
      </c>
      <c r="M453" s="3" t="s">
        <v>44</v>
      </c>
    </row>
    <row r="454" spans="1:13" ht="93" customHeight="1" x14ac:dyDescent="0.25">
      <c r="A454" s="3" t="s">
        <v>3037</v>
      </c>
      <c r="B454" s="3" t="s">
        <v>3036</v>
      </c>
      <c r="C454" s="3" t="s">
        <v>3038</v>
      </c>
      <c r="E454" s="3" t="s">
        <v>3039</v>
      </c>
      <c r="F454" s="3" t="s">
        <v>3040</v>
      </c>
      <c r="G454" s="3" t="s">
        <v>18</v>
      </c>
      <c r="H454" s="3" t="s">
        <v>3041</v>
      </c>
      <c r="I454" s="3">
        <v>1</v>
      </c>
      <c r="J454" s="3" t="s">
        <v>3042</v>
      </c>
      <c r="K454" s="3" t="s">
        <v>3043</v>
      </c>
      <c r="M454" s="3">
        <v>1</v>
      </c>
    </row>
    <row r="455" spans="1:13" ht="93" customHeight="1" x14ac:dyDescent="0.25">
      <c r="A455" s="3" t="s">
        <v>3045</v>
      </c>
      <c r="B455" s="3" t="s">
        <v>3044</v>
      </c>
      <c r="C455" s="3" t="s">
        <v>3046</v>
      </c>
      <c r="D455" s="3" t="s">
        <v>165</v>
      </c>
      <c r="E455" s="3" t="s">
        <v>3047</v>
      </c>
      <c r="F455" s="3">
        <v>3018809499</v>
      </c>
      <c r="G455" s="3" t="s">
        <v>20</v>
      </c>
      <c r="H455" s="3" t="s">
        <v>3048</v>
      </c>
      <c r="I455" s="3" t="s">
        <v>3049</v>
      </c>
      <c r="J455" s="3" t="s">
        <v>3050</v>
      </c>
      <c r="K455" s="3">
        <v>43934</v>
      </c>
      <c r="M455" s="3" t="s">
        <v>44</v>
      </c>
    </row>
    <row r="456" spans="1:13" ht="93" customHeight="1" x14ac:dyDescent="0.25">
      <c r="A456" s="3" t="s">
        <v>3052</v>
      </c>
      <c r="B456" s="3" t="s">
        <v>3051</v>
      </c>
      <c r="C456" s="3" t="s">
        <v>3053</v>
      </c>
      <c r="D456" s="3" t="s">
        <v>460</v>
      </c>
      <c r="E456" s="3" t="s">
        <v>3054</v>
      </c>
      <c r="F456" s="3" t="s">
        <v>3055</v>
      </c>
      <c r="G456" s="3" t="s">
        <v>23</v>
      </c>
      <c r="H456" s="3" t="s">
        <v>3056</v>
      </c>
      <c r="I456" s="3" t="s">
        <v>3057</v>
      </c>
      <c r="J456" s="3" t="s">
        <v>43</v>
      </c>
      <c r="K456" s="3">
        <v>43938</v>
      </c>
      <c r="M456" s="3" t="s">
        <v>44</v>
      </c>
    </row>
    <row r="457" spans="1:13" ht="93" customHeight="1" x14ac:dyDescent="0.25">
      <c r="A457" s="3" t="str">
        <f>HYPERLINK("http://www.man-machine.com/","Man &amp; Machine, Inc.")</f>
        <v>Man &amp; Machine, Inc.</v>
      </c>
      <c r="C457" s="3" t="s">
        <v>3058</v>
      </c>
      <c r="E457" s="3" t="s">
        <v>3059</v>
      </c>
      <c r="F457" s="3" t="s">
        <v>3060</v>
      </c>
      <c r="G457" s="3" t="s">
        <v>17</v>
      </c>
      <c r="H457" s="3" t="s">
        <v>3061</v>
      </c>
    </row>
    <row r="458" spans="1:13" ht="93" customHeight="1" x14ac:dyDescent="0.25">
      <c r="A458" s="3" t="s">
        <v>3064</v>
      </c>
      <c r="B458" s="3" t="s">
        <v>3063</v>
      </c>
      <c r="C458" s="3" t="s">
        <v>3065</v>
      </c>
      <c r="D458" s="3" t="s">
        <v>140</v>
      </c>
      <c r="E458" s="3" t="s">
        <v>3066</v>
      </c>
      <c r="F458" s="3">
        <v>3602653881</v>
      </c>
      <c r="G458" s="3" t="s">
        <v>15</v>
      </c>
      <c r="H458" s="3" t="s">
        <v>3067</v>
      </c>
      <c r="I458" s="3" t="s">
        <v>3068</v>
      </c>
      <c r="J458" s="3" t="s">
        <v>3069</v>
      </c>
      <c r="K458" s="3">
        <v>43931</v>
      </c>
      <c r="M458" s="3" t="s">
        <v>44</v>
      </c>
    </row>
    <row r="459" spans="1:13" ht="93" customHeight="1" x14ac:dyDescent="0.25">
      <c r="A459" s="3" t="s">
        <v>3070</v>
      </c>
      <c r="C459" s="3" t="s">
        <v>3071</v>
      </c>
      <c r="E459" s="3" t="s">
        <v>3072</v>
      </c>
      <c r="F459" s="3" t="s">
        <v>3073</v>
      </c>
      <c r="G459" s="3" t="s">
        <v>19</v>
      </c>
      <c r="H459" s="3" t="s">
        <v>3074</v>
      </c>
    </row>
    <row r="460" spans="1:13" ht="93" customHeight="1" x14ac:dyDescent="0.25">
      <c r="A460" s="3" t="s">
        <v>3075</v>
      </c>
      <c r="C460" s="3" t="s">
        <v>3076</v>
      </c>
      <c r="D460" s="3" t="s">
        <v>1243</v>
      </c>
      <c r="E460" s="3" t="s">
        <v>3077</v>
      </c>
      <c r="F460" s="3" t="s">
        <v>3078</v>
      </c>
      <c r="G460" s="3" t="s">
        <v>14</v>
      </c>
      <c r="H460" s="3" t="s">
        <v>3079</v>
      </c>
    </row>
    <row r="461" spans="1:13" ht="93" customHeight="1" x14ac:dyDescent="0.25">
      <c r="A461" s="3" t="s">
        <v>3081</v>
      </c>
      <c r="B461" s="3" t="s">
        <v>3080</v>
      </c>
      <c r="C461" s="3" t="s">
        <v>3082</v>
      </c>
      <c r="D461" s="3" t="s">
        <v>1219</v>
      </c>
      <c r="E461" s="3" t="s">
        <v>3083</v>
      </c>
      <c r="F461" s="3">
        <v>4106447456</v>
      </c>
      <c r="G461" s="3" t="s">
        <v>15</v>
      </c>
      <c r="H461" s="3" t="s">
        <v>3084</v>
      </c>
      <c r="I461" s="3" t="s">
        <v>3085</v>
      </c>
      <c r="J461" s="3" t="s">
        <v>820</v>
      </c>
      <c r="K461" s="3">
        <v>43931</v>
      </c>
      <c r="L461" s="3" t="s">
        <v>44</v>
      </c>
      <c r="M461" s="3" t="s">
        <v>44</v>
      </c>
    </row>
    <row r="462" spans="1:13" ht="93" customHeight="1" x14ac:dyDescent="0.25">
      <c r="A462" s="3" t="str">
        <f>HYPERLINK("https://www.marlinwire.com/MarlinSteelWire-FromBagelstoBoeing.htm?utm_campaign=Hitachi%20Video&amp;utm_medium=email&amp;utm_source=email","Marlin Steels")</f>
        <v>Marlin Steels</v>
      </c>
      <c r="C462" s="3" t="s">
        <v>3086</v>
      </c>
      <c r="E462" s="3" t="s">
        <v>3087</v>
      </c>
      <c r="F462" s="3" t="s">
        <v>3088</v>
      </c>
      <c r="G462" s="3" t="s">
        <v>21</v>
      </c>
      <c r="H462" s="3" t="s">
        <v>3089</v>
      </c>
    </row>
    <row r="463" spans="1:13" ht="93" customHeight="1" x14ac:dyDescent="0.25">
      <c r="A463" s="3" t="s">
        <v>3090</v>
      </c>
      <c r="C463" s="3" t="s">
        <v>3091</v>
      </c>
      <c r="E463" s="3" t="s">
        <v>3092</v>
      </c>
      <c r="G463" s="3" t="s">
        <v>16</v>
      </c>
      <c r="H463" s="3" t="s">
        <v>3093</v>
      </c>
      <c r="K463" s="3" t="s">
        <v>3094</v>
      </c>
    </row>
    <row r="464" spans="1:13" ht="93" customHeight="1" x14ac:dyDescent="0.25">
      <c r="A464" s="3" t="s">
        <v>3096</v>
      </c>
      <c r="B464" s="3" t="s">
        <v>3095</v>
      </c>
      <c r="C464" s="3" t="s">
        <v>3097</v>
      </c>
      <c r="D464" s="3" t="s">
        <v>266</v>
      </c>
      <c r="E464" s="3" t="s">
        <v>3098</v>
      </c>
      <c r="F464" s="3">
        <v>4108293885</v>
      </c>
      <c r="G464" s="3" t="s">
        <v>15</v>
      </c>
      <c r="H464" s="3" t="s">
        <v>3099</v>
      </c>
      <c r="I464" s="3" t="s">
        <v>658</v>
      </c>
      <c r="J464" s="3" t="s">
        <v>43</v>
      </c>
      <c r="K464" s="3">
        <v>43931</v>
      </c>
      <c r="M464" s="3" t="s">
        <v>44</v>
      </c>
    </row>
    <row r="465" spans="1:13" ht="93" customHeight="1" x14ac:dyDescent="0.25">
      <c r="A465" s="3" t="s">
        <v>3101</v>
      </c>
      <c r="B465" s="3" t="s">
        <v>3100</v>
      </c>
      <c r="C465" s="3" t="s">
        <v>3102</v>
      </c>
      <c r="D465" s="3" t="s">
        <v>165</v>
      </c>
      <c r="E465" s="3" t="s">
        <v>3103</v>
      </c>
      <c r="F465" s="3" t="s">
        <v>3104</v>
      </c>
      <c r="G465" s="3" t="s">
        <v>15</v>
      </c>
      <c r="H465" s="3" t="s">
        <v>3105</v>
      </c>
      <c r="I465" s="3" t="s">
        <v>3106</v>
      </c>
      <c r="J465" s="3" t="s">
        <v>43</v>
      </c>
      <c r="K465" s="3">
        <v>43945</v>
      </c>
      <c r="M465" s="3" t="s">
        <v>44</v>
      </c>
    </row>
    <row r="466" spans="1:13" ht="93" customHeight="1" x14ac:dyDescent="0.25">
      <c r="A466" s="3" t="s">
        <v>3108</v>
      </c>
      <c r="B466" s="3" t="s">
        <v>3107</v>
      </c>
      <c r="C466" s="3" t="s">
        <v>3109</v>
      </c>
      <c r="D466" s="3" t="s">
        <v>140</v>
      </c>
      <c r="E466" s="3" t="s">
        <v>3110</v>
      </c>
      <c r="F466" s="3">
        <v>4439293836</v>
      </c>
      <c r="G466" s="3" t="s">
        <v>14</v>
      </c>
      <c r="H466" s="3" t="s">
        <v>3111</v>
      </c>
      <c r="I466" s="3" t="s">
        <v>3112</v>
      </c>
      <c r="J466" s="3" t="s">
        <v>43</v>
      </c>
      <c r="K466" s="3">
        <v>43931</v>
      </c>
      <c r="L466" s="3" t="s">
        <v>44</v>
      </c>
      <c r="M466" s="3" t="s">
        <v>44</v>
      </c>
    </row>
    <row r="467" spans="1:13" ht="93" customHeight="1" x14ac:dyDescent="0.25">
      <c r="A467" s="3" t="str">
        <f>HYPERLINK("https://marylandpackaging.com/","Maryland Packaging LTD")</f>
        <v>Maryland Packaging LTD</v>
      </c>
      <c r="C467" s="3" t="s">
        <v>3113</v>
      </c>
      <c r="E467" s="3" t="s">
        <v>3114</v>
      </c>
      <c r="F467" s="3" t="s">
        <v>25</v>
      </c>
      <c r="G467" s="3" t="s">
        <v>20</v>
      </c>
      <c r="H467" s="3" t="s">
        <v>3115</v>
      </c>
    </row>
    <row r="468" spans="1:13" ht="93" customHeight="1" x14ac:dyDescent="0.25">
      <c r="A468" s="3" t="s">
        <v>3117</v>
      </c>
      <c r="B468" s="3" t="s">
        <v>3116</v>
      </c>
      <c r="C468" s="3" t="s">
        <v>3118</v>
      </c>
      <c r="D468" s="3" t="s">
        <v>1477</v>
      </c>
      <c r="E468" s="3" t="s">
        <v>3119</v>
      </c>
      <c r="F468" s="3" t="s">
        <v>3120</v>
      </c>
      <c r="G468" s="3" t="s">
        <v>16</v>
      </c>
      <c r="H468" s="3" t="s">
        <v>3121</v>
      </c>
      <c r="I468" s="3" t="s">
        <v>3122</v>
      </c>
      <c r="J468" s="3" t="s">
        <v>43</v>
      </c>
      <c r="K468" s="3">
        <v>43938</v>
      </c>
      <c r="M468" s="3" t="s">
        <v>44</v>
      </c>
    </row>
    <row r="469" spans="1:13" ht="93" customHeight="1" x14ac:dyDescent="0.25">
      <c r="A469" s="3" t="s">
        <v>3124</v>
      </c>
      <c r="B469" s="3" t="s">
        <v>3123</v>
      </c>
      <c r="C469" s="3" t="s">
        <v>3125</v>
      </c>
      <c r="D469" s="3" t="s">
        <v>3126</v>
      </c>
      <c r="E469" s="3" t="s">
        <v>3127</v>
      </c>
      <c r="F469" s="3" t="s">
        <v>3128</v>
      </c>
      <c r="G469" s="3" t="s">
        <v>17</v>
      </c>
      <c r="H469" s="3" t="s">
        <v>3129</v>
      </c>
      <c r="K469" s="3">
        <v>43922</v>
      </c>
      <c r="L469" s="3" t="s">
        <v>44</v>
      </c>
      <c r="M469" s="3" t="s">
        <v>44</v>
      </c>
    </row>
    <row r="470" spans="1:13" ht="93" customHeight="1" x14ac:dyDescent="0.25">
      <c r="A470" s="3" t="s">
        <v>3130</v>
      </c>
      <c r="B470" s="3" t="s">
        <v>2705</v>
      </c>
      <c r="C470" s="3" t="s">
        <v>2708</v>
      </c>
      <c r="D470" s="3" t="s">
        <v>165</v>
      </c>
      <c r="E470" s="3" t="s">
        <v>2709</v>
      </c>
      <c r="F470" s="3" t="s">
        <v>2710</v>
      </c>
      <c r="G470" s="3" t="s">
        <v>20</v>
      </c>
      <c r="H470" s="3" t="s">
        <v>3131</v>
      </c>
      <c r="I470" s="3" t="s">
        <v>121</v>
      </c>
      <c r="J470" s="3" t="s">
        <v>2713</v>
      </c>
      <c r="K470" s="3">
        <v>43934</v>
      </c>
      <c r="M470" s="3" t="s">
        <v>44</v>
      </c>
    </row>
    <row r="471" spans="1:13" ht="93" customHeight="1" x14ac:dyDescent="0.25">
      <c r="A471" s="3" t="s">
        <v>3133</v>
      </c>
      <c r="B471" s="3" t="s">
        <v>3132</v>
      </c>
      <c r="C471" s="3" t="s">
        <v>3134</v>
      </c>
      <c r="D471" s="3" t="s">
        <v>3135</v>
      </c>
      <c r="E471" s="3" t="s">
        <v>3136</v>
      </c>
      <c r="F471" s="3">
        <v>4104564260</v>
      </c>
      <c r="G471" s="3" t="s">
        <v>15</v>
      </c>
      <c r="H471" s="3" t="s">
        <v>3137</v>
      </c>
      <c r="I471" s="3" t="s">
        <v>3138</v>
      </c>
      <c r="J471" s="3" t="s">
        <v>43</v>
      </c>
      <c r="K471" s="3">
        <v>43920</v>
      </c>
      <c r="L471" s="3" t="s">
        <v>44</v>
      </c>
      <c r="M471" s="3" t="s">
        <v>44</v>
      </c>
    </row>
    <row r="472" spans="1:13" ht="93" customHeight="1" x14ac:dyDescent="0.25">
      <c r="A472" s="3" t="s">
        <v>3140</v>
      </c>
      <c r="B472" s="3" t="s">
        <v>3139</v>
      </c>
      <c r="C472" s="3" t="s">
        <v>3141</v>
      </c>
      <c r="D472" s="3" t="s">
        <v>2594</v>
      </c>
      <c r="E472" s="3" t="s">
        <v>3142</v>
      </c>
      <c r="F472" s="3" t="s">
        <v>3143</v>
      </c>
      <c r="G472" s="3" t="s">
        <v>18</v>
      </c>
      <c r="H472" s="3" t="s">
        <v>3144</v>
      </c>
      <c r="I472" s="3" t="s">
        <v>3145</v>
      </c>
      <c r="J472" s="3" t="s">
        <v>43</v>
      </c>
      <c r="K472" s="3">
        <v>43921</v>
      </c>
      <c r="L472" s="3" t="s">
        <v>44</v>
      </c>
      <c r="M472" s="3" t="s">
        <v>44</v>
      </c>
    </row>
    <row r="473" spans="1:13" ht="93" customHeight="1" x14ac:dyDescent="0.25">
      <c r="A473" s="3" t="s">
        <v>3146</v>
      </c>
      <c r="C473" s="3" t="s">
        <v>3147</v>
      </c>
      <c r="E473" s="3" t="s">
        <v>3148</v>
      </c>
      <c r="F473" s="3" t="s">
        <v>3149</v>
      </c>
      <c r="G473" s="3" t="s">
        <v>14</v>
      </c>
      <c r="H473" s="3" t="s">
        <v>3150</v>
      </c>
    </row>
    <row r="474" spans="1:13" ht="93" customHeight="1" x14ac:dyDescent="0.25">
      <c r="A474" s="3" t="str">
        <f>HYPERLINK("https://matraxinc.com/","Matrax ")</f>
        <v xml:space="preserve">Matrax </v>
      </c>
      <c r="C474" s="3" t="s">
        <v>3151</v>
      </c>
      <c r="E474" s="3" t="s">
        <v>3152</v>
      </c>
      <c r="F474" s="3" t="s">
        <v>3153</v>
      </c>
      <c r="G474" s="3" t="s">
        <v>14</v>
      </c>
      <c r="H474" s="3" t="s">
        <v>3154</v>
      </c>
    </row>
    <row r="475" spans="1:13" ht="93" customHeight="1" x14ac:dyDescent="0.25">
      <c r="A475" s="3" t="s">
        <v>3155</v>
      </c>
      <c r="C475" s="3" t="s">
        <v>3156</v>
      </c>
      <c r="E475" s="3" t="s">
        <v>3157</v>
      </c>
      <c r="F475" s="3" t="s">
        <v>3158</v>
      </c>
      <c r="G475" s="3" t="s">
        <v>23</v>
      </c>
      <c r="H475" s="3" t="s">
        <v>3159</v>
      </c>
    </row>
    <row r="476" spans="1:13" ht="93" customHeight="1" x14ac:dyDescent="0.25">
      <c r="A476" s="3" t="s">
        <v>3160</v>
      </c>
      <c r="C476" s="3" t="s">
        <v>3161</v>
      </c>
      <c r="E476" s="3" t="s">
        <v>3162</v>
      </c>
      <c r="F476" s="3" t="s">
        <v>3163</v>
      </c>
      <c r="G476" s="3" t="s">
        <v>23</v>
      </c>
      <c r="H476" s="3" t="s">
        <v>3164</v>
      </c>
    </row>
    <row r="477" spans="1:13" ht="93" customHeight="1" x14ac:dyDescent="0.25">
      <c r="A477" s="3" t="s">
        <v>3166</v>
      </c>
      <c r="B477" s="3" t="s">
        <v>3165</v>
      </c>
      <c r="C477" s="3" t="s">
        <v>3167</v>
      </c>
      <c r="D477" s="3" t="s">
        <v>3168</v>
      </c>
      <c r="E477" s="3" t="s">
        <v>3169</v>
      </c>
      <c r="F477" s="3" t="s">
        <v>3170</v>
      </c>
      <c r="G477" s="3" t="s">
        <v>24</v>
      </c>
      <c r="H477" s="3" t="s">
        <v>3171</v>
      </c>
      <c r="I477" s="3" t="s">
        <v>3172</v>
      </c>
      <c r="J477" s="3" t="s">
        <v>43</v>
      </c>
      <c r="K477" s="3">
        <v>43951</v>
      </c>
      <c r="L477" s="3" t="s">
        <v>44</v>
      </c>
      <c r="M477" s="3" t="s">
        <v>44</v>
      </c>
    </row>
    <row r="478" spans="1:13" ht="93" customHeight="1" x14ac:dyDescent="0.25">
      <c r="A478" s="3" t="s">
        <v>640</v>
      </c>
      <c r="B478" s="3" t="s">
        <v>639</v>
      </c>
      <c r="C478" s="3" t="s">
        <v>641</v>
      </c>
      <c r="D478" s="3" t="s">
        <v>642</v>
      </c>
      <c r="E478" s="3" t="s">
        <v>643</v>
      </c>
      <c r="F478" s="3">
        <v>4697346208</v>
      </c>
      <c r="G478" s="3" t="s">
        <v>16</v>
      </c>
      <c r="H478" s="3" t="s">
        <v>3173</v>
      </c>
      <c r="I478" s="3" t="s">
        <v>3174</v>
      </c>
      <c r="K478" s="3">
        <v>43925</v>
      </c>
      <c r="L478" s="3" t="s">
        <v>44</v>
      </c>
      <c r="M478" s="3" t="s">
        <v>44</v>
      </c>
    </row>
    <row r="479" spans="1:13" ht="93" customHeight="1" x14ac:dyDescent="0.25">
      <c r="A479" s="3" t="s">
        <v>3176</v>
      </c>
      <c r="B479" s="3" t="s">
        <v>3175</v>
      </c>
      <c r="C479" s="3" t="s">
        <v>3177</v>
      </c>
      <c r="D479" s="3" t="s">
        <v>165</v>
      </c>
      <c r="E479" s="3" t="s">
        <v>3178</v>
      </c>
      <c r="F479" s="3" t="s">
        <v>3179</v>
      </c>
      <c r="G479" s="3" t="s">
        <v>15</v>
      </c>
      <c r="H479" s="3" t="s">
        <v>3180</v>
      </c>
      <c r="I479" s="3" t="s">
        <v>3181</v>
      </c>
      <c r="J479" s="3" t="s">
        <v>3182</v>
      </c>
      <c r="K479" s="3">
        <v>43948</v>
      </c>
      <c r="M479" s="3" t="s">
        <v>44</v>
      </c>
    </row>
    <row r="480" spans="1:13" ht="93" customHeight="1" x14ac:dyDescent="0.25">
      <c r="A480" s="3" t="s">
        <v>3184</v>
      </c>
      <c r="B480" s="3" t="s">
        <v>3183</v>
      </c>
      <c r="C480" s="3" t="s">
        <v>3185</v>
      </c>
      <c r="D480" s="3" t="s">
        <v>3186</v>
      </c>
      <c r="E480" s="3" t="s">
        <v>3187</v>
      </c>
      <c r="F480" s="3">
        <v>4432248429</v>
      </c>
      <c r="G480" s="3" t="s">
        <v>17</v>
      </c>
      <c r="H480" s="3" t="s">
        <v>3188</v>
      </c>
      <c r="I480" s="3" t="s">
        <v>3189</v>
      </c>
      <c r="J480" s="3" t="s">
        <v>425</v>
      </c>
      <c r="K480" s="3">
        <v>43922</v>
      </c>
      <c r="L480" s="3" t="s">
        <v>44</v>
      </c>
      <c r="M480" s="3" t="s">
        <v>44</v>
      </c>
    </row>
    <row r="481" spans="1:13" ht="93" customHeight="1" x14ac:dyDescent="0.25">
      <c r="A481" s="3" t="s">
        <v>3191</v>
      </c>
      <c r="B481" s="3" t="s">
        <v>3190</v>
      </c>
      <c r="C481" s="3" t="s">
        <v>3193</v>
      </c>
      <c r="D481" s="3" t="s">
        <v>1195</v>
      </c>
      <c r="E481" s="3" t="s">
        <v>3194</v>
      </c>
      <c r="F481" s="3">
        <v>2024684055</v>
      </c>
      <c r="G481" s="3" t="s">
        <v>18</v>
      </c>
      <c r="H481" s="3" t="s">
        <v>3195</v>
      </c>
      <c r="I481" s="3" t="s">
        <v>3196</v>
      </c>
      <c r="J481" s="3" t="s">
        <v>3197</v>
      </c>
      <c r="K481" s="3">
        <v>43929</v>
      </c>
      <c r="L481" s="3" t="s">
        <v>44</v>
      </c>
      <c r="M481" s="3" t="s">
        <v>44</v>
      </c>
    </row>
    <row r="482" spans="1:13" ht="93" customHeight="1" x14ac:dyDescent="0.25">
      <c r="A482" s="3" t="s">
        <v>3199</v>
      </c>
      <c r="B482" s="3" t="s">
        <v>3198</v>
      </c>
      <c r="C482" s="3" t="s">
        <v>3200</v>
      </c>
      <c r="D482" s="3" t="s">
        <v>3201</v>
      </c>
      <c r="E482" s="3" t="s">
        <v>3202</v>
      </c>
      <c r="F482" s="3">
        <v>4069302849</v>
      </c>
      <c r="G482" s="3" t="s">
        <v>16</v>
      </c>
      <c r="H482" s="3" t="s">
        <v>3203</v>
      </c>
      <c r="I482" s="3" t="s">
        <v>3204</v>
      </c>
      <c r="J482" s="3" t="s">
        <v>43</v>
      </c>
      <c r="K482" s="3">
        <v>43928</v>
      </c>
      <c r="L482" s="3" t="s">
        <v>44</v>
      </c>
      <c r="M482" s="3" t="s">
        <v>44</v>
      </c>
    </row>
    <row r="483" spans="1:13" ht="93" customHeight="1" x14ac:dyDescent="0.25">
      <c r="A483" s="3" t="s">
        <v>3206</v>
      </c>
      <c r="B483" s="3" t="s">
        <v>3205</v>
      </c>
      <c r="C483" s="3" t="s">
        <v>3207</v>
      </c>
      <c r="D483" s="3" t="s">
        <v>3062</v>
      </c>
      <c r="E483" s="3" t="s">
        <v>3208</v>
      </c>
      <c r="F483" s="3">
        <v>4127155376</v>
      </c>
      <c r="G483" s="3" t="s">
        <v>16</v>
      </c>
      <c r="H483" s="3" t="s">
        <v>3209</v>
      </c>
      <c r="I483" s="3" t="s">
        <v>3210</v>
      </c>
      <c r="J483" s="3" t="s">
        <v>425</v>
      </c>
      <c r="K483" s="3">
        <v>43949</v>
      </c>
      <c r="M483" s="3" t="s">
        <v>44</v>
      </c>
    </row>
    <row r="484" spans="1:13" ht="93" customHeight="1" x14ac:dyDescent="0.25">
      <c r="A484" s="3" t="s">
        <v>3212</v>
      </c>
      <c r="B484" s="3" t="s">
        <v>3211</v>
      </c>
      <c r="C484" s="3" t="s">
        <v>3213</v>
      </c>
      <c r="D484" s="3" t="s">
        <v>86</v>
      </c>
      <c r="E484" s="3" t="s">
        <v>3214</v>
      </c>
      <c r="F484" s="3" t="s">
        <v>3215</v>
      </c>
      <c r="G484" s="3" t="s">
        <v>16</v>
      </c>
      <c r="H484" s="3" t="s">
        <v>3216</v>
      </c>
      <c r="I484" s="3" t="s">
        <v>3217</v>
      </c>
      <c r="J484" s="3" t="s">
        <v>335</v>
      </c>
      <c r="K484" s="3">
        <v>43928</v>
      </c>
      <c r="L484" s="3" t="s">
        <v>44</v>
      </c>
      <c r="M484" s="3" t="s">
        <v>44</v>
      </c>
    </row>
    <row r="485" spans="1:13" ht="93" customHeight="1" x14ac:dyDescent="0.25">
      <c r="A485" s="3" t="s">
        <v>3219</v>
      </c>
      <c r="B485" s="3" t="s">
        <v>3218</v>
      </c>
      <c r="C485" s="3" t="s">
        <v>3220</v>
      </c>
      <c r="D485" s="3" t="s">
        <v>2358</v>
      </c>
      <c r="E485" s="3" t="s">
        <v>3221</v>
      </c>
      <c r="F485" s="3" t="s">
        <v>3222</v>
      </c>
      <c r="G485" s="3" t="s">
        <v>21</v>
      </c>
      <c r="H485" s="3" t="s">
        <v>3223</v>
      </c>
      <c r="I485" s="3" t="s">
        <v>3224</v>
      </c>
      <c r="J485" s="3" t="s">
        <v>43</v>
      </c>
      <c r="K485" s="3">
        <v>43937</v>
      </c>
      <c r="M485" s="3" t="s">
        <v>44</v>
      </c>
    </row>
    <row r="486" spans="1:13" ht="93" customHeight="1" x14ac:dyDescent="0.25">
      <c r="A486" s="3" t="s">
        <v>1397</v>
      </c>
      <c r="B486" s="3" t="s">
        <v>1396</v>
      </c>
      <c r="C486" s="3" t="s">
        <v>1398</v>
      </c>
      <c r="D486" s="3" t="s">
        <v>1400</v>
      </c>
      <c r="E486" s="3" t="s">
        <v>1401</v>
      </c>
      <c r="F486" s="3">
        <v>8609927772</v>
      </c>
      <c r="G486" s="3" t="s">
        <v>22</v>
      </c>
      <c r="I486" s="3" t="s">
        <v>1404</v>
      </c>
      <c r="J486" s="3" t="s">
        <v>43</v>
      </c>
      <c r="K486" s="3">
        <v>43924</v>
      </c>
      <c r="L486" s="3" t="s">
        <v>44</v>
      </c>
      <c r="M486" s="3" t="s">
        <v>44</v>
      </c>
    </row>
    <row r="487" spans="1:13" ht="93" customHeight="1" x14ac:dyDescent="0.25">
      <c r="A487" s="3" t="s">
        <v>3226</v>
      </c>
      <c r="B487" s="3" t="s">
        <v>3225</v>
      </c>
      <c r="C487" s="3" t="s">
        <v>3227</v>
      </c>
      <c r="D487" s="3" t="s">
        <v>62</v>
      </c>
      <c r="E487" s="3" t="s">
        <v>3228</v>
      </c>
      <c r="F487" s="3">
        <v>7039069231</v>
      </c>
      <c r="G487" s="3" t="s">
        <v>16</v>
      </c>
      <c r="I487" s="3" t="s">
        <v>3229</v>
      </c>
      <c r="J487" s="3" t="s">
        <v>43</v>
      </c>
      <c r="K487" s="3">
        <v>43961</v>
      </c>
      <c r="M487" s="3" t="s">
        <v>44</v>
      </c>
    </row>
    <row r="488" spans="1:13" ht="93" customHeight="1" x14ac:dyDescent="0.25">
      <c r="A488" s="3" t="s">
        <v>3232</v>
      </c>
      <c r="G488" s="3" t="s">
        <v>16</v>
      </c>
    </row>
    <row r="489" spans="1:13" ht="93" customHeight="1" x14ac:dyDescent="0.25">
      <c r="A489" s="3" t="s">
        <v>3235</v>
      </c>
      <c r="B489" s="3" t="s">
        <v>3234</v>
      </c>
      <c r="C489" s="3" t="s">
        <v>3236</v>
      </c>
      <c r="D489" s="3" t="s">
        <v>3237</v>
      </c>
      <c r="E489" s="3" t="s">
        <v>3238</v>
      </c>
      <c r="F489" s="3">
        <v>4436435663</v>
      </c>
      <c r="G489" s="3" t="s">
        <v>16</v>
      </c>
      <c r="H489" s="3" t="s">
        <v>3239</v>
      </c>
      <c r="I489" s="3" t="s">
        <v>3240</v>
      </c>
      <c r="J489" s="3" t="s">
        <v>43</v>
      </c>
      <c r="K489" s="3">
        <v>43928</v>
      </c>
      <c r="L489" s="3" t="s">
        <v>44</v>
      </c>
      <c r="M489" s="3" t="s">
        <v>44</v>
      </c>
    </row>
    <row r="490" spans="1:13" ht="93" customHeight="1" x14ac:dyDescent="0.25">
      <c r="A490" s="3" t="s">
        <v>3235</v>
      </c>
      <c r="B490" s="3" t="s">
        <v>3241</v>
      </c>
      <c r="C490" s="3" t="s">
        <v>3236</v>
      </c>
      <c r="D490" s="3" t="s">
        <v>3242</v>
      </c>
      <c r="E490" s="3" t="s">
        <v>3238</v>
      </c>
      <c r="F490" s="3">
        <v>4436435663</v>
      </c>
      <c r="G490" s="3" t="s">
        <v>16</v>
      </c>
      <c r="H490" s="3" t="s">
        <v>3243</v>
      </c>
      <c r="J490" s="3" t="s">
        <v>43</v>
      </c>
      <c r="K490" s="3">
        <v>43938</v>
      </c>
      <c r="M490" s="3" t="s">
        <v>44</v>
      </c>
    </row>
    <row r="491" spans="1:13" ht="93" customHeight="1" x14ac:dyDescent="0.25">
      <c r="A491" s="3" t="s">
        <v>3245</v>
      </c>
      <c r="B491" s="3" t="s">
        <v>3244</v>
      </c>
      <c r="C491" s="3" t="s">
        <v>3246</v>
      </c>
      <c r="D491" s="3" t="s">
        <v>140</v>
      </c>
      <c r="E491" s="3" t="s">
        <v>3247</v>
      </c>
      <c r="F491" s="3">
        <v>7033711244</v>
      </c>
      <c r="G491" s="3" t="s">
        <v>16</v>
      </c>
      <c r="H491" s="3" t="s">
        <v>5011</v>
      </c>
      <c r="I491" s="3" t="s">
        <v>3248</v>
      </c>
      <c r="J491" s="3" t="s">
        <v>43</v>
      </c>
      <c r="K491" s="3">
        <v>43934</v>
      </c>
      <c r="L491" s="3" t="s">
        <v>44</v>
      </c>
      <c r="M491" s="3" t="s">
        <v>44</v>
      </c>
    </row>
    <row r="492" spans="1:13" ht="93" customHeight="1" x14ac:dyDescent="0.25">
      <c r="A492" s="3" t="s">
        <v>3249</v>
      </c>
      <c r="B492" s="3" t="s">
        <v>3244</v>
      </c>
      <c r="C492" s="3" t="s">
        <v>3246</v>
      </c>
      <c r="D492" s="3" t="s">
        <v>140</v>
      </c>
      <c r="E492" s="3" t="s">
        <v>3247</v>
      </c>
      <c r="F492" s="3">
        <v>7033711244</v>
      </c>
      <c r="G492" s="3" t="s">
        <v>15</v>
      </c>
      <c r="H492" s="3" t="s">
        <v>3250</v>
      </c>
      <c r="I492" s="3" t="s">
        <v>3251</v>
      </c>
      <c r="J492" s="3" t="s">
        <v>43</v>
      </c>
      <c r="K492" s="3">
        <v>43934</v>
      </c>
      <c r="L492" s="3" t="s">
        <v>44</v>
      </c>
      <c r="M492" s="3" t="s">
        <v>44</v>
      </c>
    </row>
    <row r="493" spans="1:13" ht="93" customHeight="1" x14ac:dyDescent="0.25">
      <c r="A493" s="3" t="s">
        <v>3253</v>
      </c>
      <c r="B493" s="3" t="s">
        <v>3252</v>
      </c>
      <c r="C493" s="3" t="s">
        <v>3254</v>
      </c>
      <c r="D493" s="3" t="s">
        <v>140</v>
      </c>
      <c r="E493" s="3" t="s">
        <v>3255</v>
      </c>
      <c r="F493" s="3" t="s">
        <v>3256</v>
      </c>
      <c r="G493" s="3" t="s">
        <v>19</v>
      </c>
      <c r="H493" s="3" t="s">
        <v>3257</v>
      </c>
      <c r="I493" s="3" t="s">
        <v>3258</v>
      </c>
      <c r="J493" s="3" t="s">
        <v>43</v>
      </c>
      <c r="K493" s="3">
        <v>43928</v>
      </c>
      <c r="L493" s="3" t="s">
        <v>44</v>
      </c>
      <c r="M493" s="3" t="s">
        <v>44</v>
      </c>
    </row>
    <row r="494" spans="1:13" ht="93" customHeight="1" x14ac:dyDescent="0.25">
      <c r="A494" s="3" t="s">
        <v>3260</v>
      </c>
      <c r="B494" s="3" t="s">
        <v>3259</v>
      </c>
      <c r="C494" s="3" t="s">
        <v>3261</v>
      </c>
      <c r="D494" s="3" t="s">
        <v>1243</v>
      </c>
      <c r="E494" s="3" t="s">
        <v>3262</v>
      </c>
      <c r="F494" s="3">
        <v>9179303019</v>
      </c>
      <c r="G494" s="3" t="s">
        <v>14</v>
      </c>
      <c r="H494" s="3" t="s">
        <v>3263</v>
      </c>
      <c r="I494" s="3" t="s">
        <v>3264</v>
      </c>
      <c r="J494" s="3" t="s">
        <v>43</v>
      </c>
      <c r="K494" s="3">
        <v>43920</v>
      </c>
      <c r="L494" s="3" t="s">
        <v>44</v>
      </c>
      <c r="M494" s="3" t="s">
        <v>44</v>
      </c>
    </row>
    <row r="495" spans="1:13" ht="93" customHeight="1" x14ac:dyDescent="0.25">
      <c r="A495" s="3" t="s">
        <v>3266</v>
      </c>
      <c r="B495" s="3" t="s">
        <v>3265</v>
      </c>
      <c r="C495" s="3" t="s">
        <v>3076</v>
      </c>
      <c r="D495" s="3" t="s">
        <v>1243</v>
      </c>
      <c r="E495" s="3" t="s">
        <v>3077</v>
      </c>
      <c r="F495" s="3" t="s">
        <v>3267</v>
      </c>
      <c r="G495" s="3" t="s">
        <v>14</v>
      </c>
      <c r="H495" s="3" t="s">
        <v>3268</v>
      </c>
      <c r="I495" s="3" t="s">
        <v>3269</v>
      </c>
      <c r="J495" s="3" t="s">
        <v>370</v>
      </c>
      <c r="K495" s="3">
        <v>43936</v>
      </c>
      <c r="M495" s="3" t="s">
        <v>44</v>
      </c>
    </row>
    <row r="496" spans="1:13" ht="93" customHeight="1" x14ac:dyDescent="0.25">
      <c r="A496" s="3" t="s">
        <v>3271</v>
      </c>
      <c r="B496" s="3" t="s">
        <v>3270</v>
      </c>
      <c r="C496" s="3" t="s">
        <v>3272</v>
      </c>
      <c r="D496" s="3" t="s">
        <v>2076</v>
      </c>
      <c r="E496" s="3" t="s">
        <v>3273</v>
      </c>
      <c r="F496" s="3" t="s">
        <v>3274</v>
      </c>
      <c r="G496" s="3" t="s">
        <v>24</v>
      </c>
    </row>
    <row r="497" spans="1:13" ht="93" customHeight="1" x14ac:dyDescent="0.25">
      <c r="A497" s="3" t="s">
        <v>3276</v>
      </c>
      <c r="B497" s="3" t="s">
        <v>3275</v>
      </c>
      <c r="C497" s="3" t="s">
        <v>3277</v>
      </c>
      <c r="D497" s="3" t="s">
        <v>140</v>
      </c>
      <c r="E497" s="3" t="s">
        <v>3278</v>
      </c>
      <c r="F497" s="3">
        <v>3039195183</v>
      </c>
      <c r="G497" s="3" t="s">
        <v>21</v>
      </c>
      <c r="H497" s="3" t="s">
        <v>3279</v>
      </c>
      <c r="I497" s="3" t="s">
        <v>3280</v>
      </c>
      <c r="J497" s="3" t="s">
        <v>43</v>
      </c>
      <c r="K497" s="3">
        <v>43920</v>
      </c>
      <c r="L497" s="3" t="s">
        <v>44</v>
      </c>
      <c r="M497" s="3" t="s">
        <v>44</v>
      </c>
    </row>
    <row r="498" spans="1:13" ht="93" customHeight="1" x14ac:dyDescent="0.25">
      <c r="A498" s="3" t="s">
        <v>3281</v>
      </c>
      <c r="C498" s="3" t="s">
        <v>3282</v>
      </c>
      <c r="E498" s="3" t="s">
        <v>3283</v>
      </c>
      <c r="F498" s="3" t="s">
        <v>3284</v>
      </c>
      <c r="G498" s="3" t="s">
        <v>14</v>
      </c>
      <c r="H498" s="3" t="s">
        <v>3285</v>
      </c>
    </row>
    <row r="499" spans="1:13" ht="93" customHeight="1" x14ac:dyDescent="0.25">
      <c r="A499" s="3" t="s">
        <v>3287</v>
      </c>
      <c r="B499" s="3" t="s">
        <v>3286</v>
      </c>
      <c r="C499" s="3" t="s">
        <v>3288</v>
      </c>
      <c r="D499" s="3" t="s">
        <v>3289</v>
      </c>
      <c r="E499" s="3" t="s">
        <v>3290</v>
      </c>
      <c r="F499" s="3" t="s">
        <v>3291</v>
      </c>
      <c r="G499" s="3" t="s">
        <v>14</v>
      </c>
      <c r="H499" s="3" t="s">
        <v>3292</v>
      </c>
      <c r="I499" s="3" t="s">
        <v>3293</v>
      </c>
      <c r="J499" s="3" t="s">
        <v>43</v>
      </c>
      <c r="K499" s="3">
        <v>43923</v>
      </c>
      <c r="L499" s="3" t="s">
        <v>44</v>
      </c>
    </row>
    <row r="500" spans="1:13" ht="93" customHeight="1" x14ac:dyDescent="0.25">
      <c r="A500" s="3" t="s">
        <v>3295</v>
      </c>
      <c r="B500" s="3" t="s">
        <v>3294</v>
      </c>
      <c r="C500" s="3" t="s">
        <v>3296</v>
      </c>
      <c r="D500" s="3" t="s">
        <v>266</v>
      </c>
      <c r="E500" s="3" t="s">
        <v>3297</v>
      </c>
      <c r="F500" s="3" t="s">
        <v>3298</v>
      </c>
      <c r="G500" s="3" t="s">
        <v>21</v>
      </c>
      <c r="H500" s="3" t="s">
        <v>3299</v>
      </c>
      <c r="I500" s="3" t="s">
        <v>3300</v>
      </c>
      <c r="J500" s="3" t="s">
        <v>43</v>
      </c>
      <c r="K500" s="3">
        <v>43929</v>
      </c>
      <c r="M500" s="3" t="s">
        <v>44</v>
      </c>
    </row>
    <row r="501" spans="1:13" ht="93" customHeight="1" x14ac:dyDescent="0.25">
      <c r="A501" s="3" t="s">
        <v>3302</v>
      </c>
      <c r="B501" s="3" t="s">
        <v>3301</v>
      </c>
      <c r="C501" s="3" t="s">
        <v>3303</v>
      </c>
      <c r="D501" s="3" t="s">
        <v>140</v>
      </c>
      <c r="E501" s="3" t="s">
        <v>3304</v>
      </c>
      <c r="F501" s="3" t="s">
        <v>3305</v>
      </c>
      <c r="G501" s="3" t="s">
        <v>15</v>
      </c>
      <c r="H501" s="3" t="s">
        <v>3306</v>
      </c>
      <c r="I501" s="3" t="s">
        <v>3307</v>
      </c>
      <c r="J501" s="3" t="s">
        <v>43</v>
      </c>
      <c r="K501" s="3">
        <v>43920</v>
      </c>
      <c r="L501" s="3" t="s">
        <v>44</v>
      </c>
      <c r="M501" s="3" t="s">
        <v>44</v>
      </c>
    </row>
    <row r="502" spans="1:13" ht="93" customHeight="1" x14ac:dyDescent="0.25">
      <c r="A502" s="3" t="s">
        <v>3309</v>
      </c>
      <c r="B502" s="3" t="s">
        <v>3308</v>
      </c>
      <c r="C502" s="3" t="s">
        <v>3310</v>
      </c>
      <c r="D502" s="3" t="s">
        <v>78</v>
      </c>
      <c r="E502" s="3" t="s">
        <v>3311</v>
      </c>
      <c r="F502" s="3">
        <v>9202382416</v>
      </c>
      <c r="G502" s="3" t="s">
        <v>21</v>
      </c>
      <c r="H502" s="3" t="s">
        <v>3312</v>
      </c>
      <c r="I502" s="3" t="s">
        <v>3313</v>
      </c>
      <c r="J502" s="3" t="s">
        <v>43</v>
      </c>
      <c r="K502" s="3">
        <v>43940</v>
      </c>
      <c r="M502" s="3" t="s">
        <v>44</v>
      </c>
    </row>
    <row r="503" spans="1:13" ht="93" customHeight="1" x14ac:dyDescent="0.25">
      <c r="A503" s="3" t="s">
        <v>3315</v>
      </c>
      <c r="B503" s="3" t="s">
        <v>3314</v>
      </c>
      <c r="C503" s="3" t="s">
        <v>3316</v>
      </c>
      <c r="D503" s="3" t="s">
        <v>3317</v>
      </c>
      <c r="E503" s="3" t="s">
        <v>3318</v>
      </c>
      <c r="F503" s="3">
        <v>5512001500</v>
      </c>
      <c r="G503" s="3" t="s">
        <v>14</v>
      </c>
      <c r="H503" s="3" t="s">
        <v>3319</v>
      </c>
      <c r="I503" s="3" t="s">
        <v>3320</v>
      </c>
      <c r="J503" s="3" t="s">
        <v>43</v>
      </c>
      <c r="K503" s="3">
        <v>43931</v>
      </c>
      <c r="M503" s="3" t="s">
        <v>44</v>
      </c>
    </row>
    <row r="504" spans="1:13" ht="93" customHeight="1" x14ac:dyDescent="0.25">
      <c r="A504" s="3" t="s">
        <v>3322</v>
      </c>
      <c r="B504" s="3" t="s">
        <v>3321</v>
      </c>
      <c r="C504" s="3" t="s">
        <v>3316</v>
      </c>
      <c r="D504" s="3" t="s">
        <v>616</v>
      </c>
      <c r="E504" s="3" t="s">
        <v>3318</v>
      </c>
      <c r="F504" s="3">
        <v>5512001500</v>
      </c>
      <c r="G504" s="3" t="s">
        <v>21</v>
      </c>
      <c r="H504" s="3" t="s">
        <v>3323</v>
      </c>
      <c r="I504" s="3" t="s">
        <v>3324</v>
      </c>
      <c r="J504" s="3" t="s">
        <v>43</v>
      </c>
      <c r="K504" s="3">
        <v>43936</v>
      </c>
      <c r="M504" s="3" t="s">
        <v>44</v>
      </c>
    </row>
    <row r="505" spans="1:13" ht="93" customHeight="1" x14ac:dyDescent="0.25">
      <c r="A505" s="3" t="s">
        <v>419</v>
      </c>
      <c r="C505" s="3" t="s">
        <v>420</v>
      </c>
      <c r="D505" s="3" t="s">
        <v>86</v>
      </c>
      <c r="E505" s="3" t="s">
        <v>422</v>
      </c>
      <c r="F505" s="3" t="s">
        <v>424</v>
      </c>
      <c r="G505" s="3" t="s">
        <v>14</v>
      </c>
      <c r="H505" s="3" t="s">
        <v>426</v>
      </c>
      <c r="J505" s="3" t="s">
        <v>427</v>
      </c>
      <c r="M505" s="3" t="s">
        <v>43</v>
      </c>
    </row>
    <row r="506" spans="1:13" ht="93" customHeight="1" x14ac:dyDescent="0.25">
      <c r="A506" s="3" t="s">
        <v>3326</v>
      </c>
      <c r="B506" s="3" t="s">
        <v>3325</v>
      </c>
      <c r="C506" s="3" t="s">
        <v>3327</v>
      </c>
      <c r="D506" s="3" t="s">
        <v>165</v>
      </c>
      <c r="E506" s="3" t="s">
        <v>3328</v>
      </c>
      <c r="F506" s="3">
        <v>8472890101</v>
      </c>
      <c r="G506" s="3" t="s">
        <v>23</v>
      </c>
      <c r="H506" s="3" t="s">
        <v>3329</v>
      </c>
      <c r="I506" s="3" t="s">
        <v>3330</v>
      </c>
      <c r="J506" s="3" t="s">
        <v>43</v>
      </c>
      <c r="K506" s="3">
        <v>43952</v>
      </c>
      <c r="M506" s="3" t="s">
        <v>44</v>
      </c>
    </row>
    <row r="507" spans="1:13" ht="93" customHeight="1" x14ac:dyDescent="0.25">
      <c r="A507" s="3" t="s">
        <v>377</v>
      </c>
      <c r="C507" s="3" t="s">
        <v>378</v>
      </c>
      <c r="D507" s="3" t="s">
        <v>379</v>
      </c>
      <c r="E507" s="3" t="s">
        <v>380</v>
      </c>
      <c r="F507" s="3">
        <f>12405054379</f>
        <v>12405054379</v>
      </c>
      <c r="G507" s="3" t="s">
        <v>14</v>
      </c>
      <c r="M507" s="3" t="s">
        <v>43</v>
      </c>
    </row>
    <row r="508" spans="1:13" ht="93" customHeight="1" x14ac:dyDescent="0.25">
      <c r="A508" s="3" t="s">
        <v>3331</v>
      </c>
      <c r="B508" s="3" t="str">
        <f>HYPERLINK("https://drive.google.com/open?id=1hzlSFFu34n4F5w20XHl_mcVAA_pWfoGc","Detailed product list. Note quantities and prices may be outdated. Very well organized.")</f>
        <v>Detailed product list. Note quantities and prices may be outdated. Very well organized.</v>
      </c>
      <c r="C508" s="3" t="s">
        <v>3332</v>
      </c>
      <c r="G508" s="3" t="s">
        <v>16</v>
      </c>
      <c r="H508" s="3" t="s">
        <v>3333</v>
      </c>
    </row>
    <row r="509" spans="1:13" ht="93" customHeight="1" x14ac:dyDescent="0.25">
      <c r="A509" s="3" t="s">
        <v>3335</v>
      </c>
      <c r="B509" s="3" t="s">
        <v>3334</v>
      </c>
      <c r="C509" s="3" t="s">
        <v>3336</v>
      </c>
      <c r="D509" s="3" t="s">
        <v>1653</v>
      </c>
      <c r="E509" s="3" t="s">
        <v>3337</v>
      </c>
      <c r="F509" s="3" t="s">
        <v>3338</v>
      </c>
      <c r="G509" s="3" t="s">
        <v>20</v>
      </c>
      <c r="I509" s="3" t="s">
        <v>3339</v>
      </c>
      <c r="J509" s="3" t="s">
        <v>3340</v>
      </c>
      <c r="K509" s="3">
        <v>43920</v>
      </c>
      <c r="L509" s="3" t="s">
        <v>44</v>
      </c>
      <c r="M509" s="3" t="s">
        <v>44</v>
      </c>
    </row>
    <row r="510" spans="1:13" ht="93" customHeight="1" x14ac:dyDescent="0.25">
      <c r="A510" s="3" t="s">
        <v>3342</v>
      </c>
      <c r="B510" s="3" t="s">
        <v>3341</v>
      </c>
      <c r="C510" s="3" t="s">
        <v>3343</v>
      </c>
      <c r="D510" s="3" t="s">
        <v>1728</v>
      </c>
      <c r="E510" s="3" t="s">
        <v>3344</v>
      </c>
      <c r="F510" s="3" t="s">
        <v>3345</v>
      </c>
      <c r="G510" s="3" t="s">
        <v>21</v>
      </c>
      <c r="H510" s="3" t="s">
        <v>3346</v>
      </c>
      <c r="I510" s="3" t="s">
        <v>3347</v>
      </c>
      <c r="J510" s="3" t="s">
        <v>43</v>
      </c>
      <c r="K510" s="3">
        <v>43930</v>
      </c>
      <c r="L510" s="3" t="s">
        <v>44</v>
      </c>
      <c r="M510" s="3" t="s">
        <v>44</v>
      </c>
    </row>
    <row r="511" spans="1:13" ht="93" customHeight="1" x14ac:dyDescent="0.25">
      <c r="A511" s="3" t="s">
        <v>3349</v>
      </c>
      <c r="B511" s="3" t="s">
        <v>3348</v>
      </c>
      <c r="C511" s="3" t="s">
        <v>3350</v>
      </c>
      <c r="D511" s="3" t="s">
        <v>3351</v>
      </c>
      <c r="E511" s="3" t="s">
        <v>3352</v>
      </c>
      <c r="F511" s="3">
        <v>5703097066</v>
      </c>
      <c r="G511" s="3" t="s">
        <v>14</v>
      </c>
      <c r="H511" s="3" t="s">
        <v>3353</v>
      </c>
      <c r="I511" s="3" t="s">
        <v>3354</v>
      </c>
      <c r="J511" s="3" t="s">
        <v>43</v>
      </c>
      <c r="K511" s="3">
        <v>43921</v>
      </c>
      <c r="L511" s="3" t="s">
        <v>44</v>
      </c>
      <c r="M511" s="3" t="s">
        <v>44</v>
      </c>
    </row>
    <row r="512" spans="1:13" ht="93" customHeight="1" x14ac:dyDescent="0.25">
      <c r="A512" s="3" t="s">
        <v>3356</v>
      </c>
      <c r="B512" s="3" t="s">
        <v>3355</v>
      </c>
      <c r="C512" s="3" t="s">
        <v>3357</v>
      </c>
      <c r="D512" s="3" t="s">
        <v>1291</v>
      </c>
      <c r="E512" s="3" t="s">
        <v>3358</v>
      </c>
      <c r="F512" s="3">
        <v>7034239983</v>
      </c>
      <c r="G512" s="3" t="s">
        <v>14</v>
      </c>
      <c r="H512" s="3" t="s">
        <v>3359</v>
      </c>
      <c r="I512" s="3" t="s">
        <v>3360</v>
      </c>
      <c r="J512" s="3" t="s">
        <v>43</v>
      </c>
      <c r="K512" s="3">
        <v>43922</v>
      </c>
      <c r="L512" s="3" t="s">
        <v>44</v>
      </c>
      <c r="M512" s="3" t="s">
        <v>44</v>
      </c>
    </row>
    <row r="513" spans="1:13" ht="93" customHeight="1" x14ac:dyDescent="0.25">
      <c r="A513" s="3" t="s">
        <v>3361</v>
      </c>
      <c r="C513" s="3" t="s">
        <v>3362</v>
      </c>
      <c r="E513" s="3" t="s">
        <v>3363</v>
      </c>
      <c r="F513" s="3" t="s">
        <v>3364</v>
      </c>
      <c r="G513" s="3" t="s">
        <v>20</v>
      </c>
      <c r="H513" s="3" t="s">
        <v>3365</v>
      </c>
    </row>
    <row r="514" spans="1:13" ht="93" customHeight="1" x14ac:dyDescent="0.25">
      <c r="A514" s="3" t="s">
        <v>3367</v>
      </c>
      <c r="B514" s="3" t="s">
        <v>3366</v>
      </c>
      <c r="C514" s="3" t="s">
        <v>3368</v>
      </c>
      <c r="D514" s="3" t="s">
        <v>165</v>
      </c>
      <c r="E514" s="3" t="s">
        <v>3369</v>
      </c>
      <c r="F514" s="3" t="s">
        <v>3370</v>
      </c>
      <c r="G514" s="3" t="s">
        <v>20</v>
      </c>
      <c r="H514" s="3" t="s">
        <v>3371</v>
      </c>
      <c r="I514" s="3" t="s">
        <v>3001</v>
      </c>
      <c r="J514" s="3" t="s">
        <v>43</v>
      </c>
      <c r="K514" s="3">
        <v>43922</v>
      </c>
      <c r="L514" s="3" t="s">
        <v>44</v>
      </c>
      <c r="M514" s="3" t="s">
        <v>44</v>
      </c>
    </row>
    <row r="515" spans="1:13" ht="93" customHeight="1" x14ac:dyDescent="0.25">
      <c r="A515" s="3" t="s">
        <v>3373</v>
      </c>
      <c r="B515" s="3" t="s">
        <v>3372</v>
      </c>
      <c r="C515" s="3" t="s">
        <v>3374</v>
      </c>
      <c r="D515" s="3" t="s">
        <v>1728</v>
      </c>
      <c r="E515" s="3" t="s">
        <v>3375</v>
      </c>
      <c r="F515" s="3">
        <v>4108187250</v>
      </c>
      <c r="G515" s="3" t="s">
        <v>20</v>
      </c>
      <c r="H515" s="3" t="s">
        <v>3376</v>
      </c>
      <c r="I515" s="3" t="s">
        <v>2597</v>
      </c>
      <c r="J515" s="3" t="s">
        <v>3377</v>
      </c>
      <c r="K515" s="3">
        <v>43920</v>
      </c>
      <c r="L515" s="3" t="s">
        <v>44</v>
      </c>
      <c r="M515" s="3" t="s">
        <v>44</v>
      </c>
    </row>
    <row r="516" spans="1:13" ht="93" customHeight="1" x14ac:dyDescent="0.25">
      <c r="A516" s="3" t="s">
        <v>3379</v>
      </c>
      <c r="B516" s="3" t="s">
        <v>3378</v>
      </c>
      <c r="C516" s="3" t="s">
        <v>3380</v>
      </c>
      <c r="D516" s="3" t="s">
        <v>86</v>
      </c>
      <c r="E516" s="3" t="s">
        <v>3381</v>
      </c>
      <c r="F516" s="3">
        <v>4109791988</v>
      </c>
      <c r="G516" s="3" t="s">
        <v>16</v>
      </c>
      <c r="H516" s="3" t="s">
        <v>3382</v>
      </c>
      <c r="I516" s="3" t="s">
        <v>3383</v>
      </c>
      <c r="J516" s="3" t="s">
        <v>43</v>
      </c>
      <c r="K516" s="3">
        <v>43934</v>
      </c>
      <c r="L516" s="3" t="s">
        <v>44</v>
      </c>
      <c r="M516" s="3" t="s">
        <v>44</v>
      </c>
    </row>
    <row r="517" spans="1:13" ht="93" customHeight="1" x14ac:dyDescent="0.25">
      <c r="A517" s="3" t="s">
        <v>3385</v>
      </c>
      <c r="B517" s="3" t="s">
        <v>3384</v>
      </c>
      <c r="C517" s="3" t="s">
        <v>3386</v>
      </c>
      <c r="D517" s="3" t="s">
        <v>1243</v>
      </c>
      <c r="E517" s="3" t="s">
        <v>3387</v>
      </c>
      <c r="F517" s="3">
        <v>13017292300</v>
      </c>
      <c r="G517" s="3" t="s">
        <v>21</v>
      </c>
      <c r="H517" s="3" t="s">
        <v>3388</v>
      </c>
      <c r="I517" s="3" t="s">
        <v>3389</v>
      </c>
      <c r="J517" s="3" t="s">
        <v>3390</v>
      </c>
      <c r="K517" s="3">
        <v>43929</v>
      </c>
      <c r="L517" s="3" t="s">
        <v>44</v>
      </c>
      <c r="M517" s="3" t="s">
        <v>44</v>
      </c>
    </row>
    <row r="518" spans="1:13" ht="93" customHeight="1" x14ac:dyDescent="0.25">
      <c r="A518" s="3" t="str">
        <f>HYPERLINK("https://www.nationsphotolab.com/","Nations Photo Lab")</f>
        <v>Nations Photo Lab</v>
      </c>
      <c r="B518" s="3" t="s">
        <v>3391</v>
      </c>
      <c r="C518" s="3" t="s">
        <v>3392</v>
      </c>
      <c r="E518" s="3" t="s">
        <v>3393</v>
      </c>
      <c r="F518" s="3" t="s">
        <v>3394</v>
      </c>
      <c r="G518" s="3" t="s">
        <v>15</v>
      </c>
      <c r="H518" s="3" t="s">
        <v>3395</v>
      </c>
      <c r="K518" s="3" t="s">
        <v>128</v>
      </c>
      <c r="M518" s="3">
        <v>1</v>
      </c>
    </row>
    <row r="519" spans="1:13" ht="93" customHeight="1" x14ac:dyDescent="0.25">
      <c r="A519" s="3" t="s">
        <v>3396</v>
      </c>
      <c r="C519" s="3" t="s">
        <v>3397</v>
      </c>
      <c r="E519" s="3" t="s">
        <v>3398</v>
      </c>
      <c r="F519" s="3" t="s">
        <v>3399</v>
      </c>
      <c r="G519" s="3" t="s">
        <v>20</v>
      </c>
    </row>
    <row r="520" spans="1:13" ht="93" customHeight="1" x14ac:dyDescent="0.25">
      <c r="A520" s="3" t="s">
        <v>3401</v>
      </c>
      <c r="B520" s="3" t="s">
        <v>3400</v>
      </c>
      <c r="C520" s="3" t="s">
        <v>3402</v>
      </c>
      <c r="D520" s="3" t="s">
        <v>140</v>
      </c>
      <c r="E520" s="3" t="s">
        <v>3403</v>
      </c>
      <c r="F520" s="3">
        <v>4408671571</v>
      </c>
      <c r="G520" s="3" t="s">
        <v>15</v>
      </c>
      <c r="H520" s="3" t="s">
        <v>3404</v>
      </c>
      <c r="I520" s="3" t="s">
        <v>3405</v>
      </c>
      <c r="J520" s="3" t="s">
        <v>43</v>
      </c>
      <c r="K520" s="3">
        <v>43946</v>
      </c>
      <c r="M520" s="3" t="s">
        <v>44</v>
      </c>
    </row>
    <row r="521" spans="1:13" ht="93" customHeight="1" x14ac:dyDescent="0.25">
      <c r="A521" s="3" t="s">
        <v>742</v>
      </c>
      <c r="B521" s="3" t="s">
        <v>737</v>
      </c>
      <c r="C521" s="3" t="s">
        <v>743</v>
      </c>
      <c r="D521" s="3" t="s">
        <v>86</v>
      </c>
      <c r="E521" s="3" t="s">
        <v>744</v>
      </c>
      <c r="F521" s="3">
        <v>3015760470</v>
      </c>
      <c r="G521" s="3" t="s">
        <v>22</v>
      </c>
      <c r="H521" s="3" t="s">
        <v>3407</v>
      </c>
      <c r="I521" s="3" t="s">
        <v>3408</v>
      </c>
      <c r="J521" s="3" t="s">
        <v>43</v>
      </c>
      <c r="K521" s="3">
        <v>43920</v>
      </c>
      <c r="L521" s="3" t="s">
        <v>44</v>
      </c>
      <c r="M521" s="3" t="s">
        <v>44</v>
      </c>
    </row>
    <row r="522" spans="1:13" ht="93" customHeight="1" x14ac:dyDescent="0.25">
      <c r="A522" s="3" t="s">
        <v>3410</v>
      </c>
      <c r="B522" s="3" t="s">
        <v>3409</v>
      </c>
      <c r="C522" s="3" t="s">
        <v>743</v>
      </c>
      <c r="D522" s="3" t="s">
        <v>86</v>
      </c>
      <c r="E522" s="3" t="s">
        <v>744</v>
      </c>
      <c r="F522" s="3" t="s">
        <v>3411</v>
      </c>
      <c r="G522" s="3" t="s">
        <v>17</v>
      </c>
      <c r="H522" s="3" t="s">
        <v>3412</v>
      </c>
      <c r="I522" s="3" t="s">
        <v>3413</v>
      </c>
      <c r="J522" s="3" t="s">
        <v>43</v>
      </c>
      <c r="K522" s="3">
        <v>43920</v>
      </c>
      <c r="L522" s="3" t="s">
        <v>44</v>
      </c>
      <c r="M522" s="3" t="s">
        <v>44</v>
      </c>
    </row>
    <row r="523" spans="1:13" ht="93" customHeight="1" x14ac:dyDescent="0.25">
      <c r="A523" s="3" t="s">
        <v>3415</v>
      </c>
      <c r="B523" s="3" t="s">
        <v>3414</v>
      </c>
      <c r="C523" s="3" t="s">
        <v>3416</v>
      </c>
      <c r="D523" s="3" t="s">
        <v>3135</v>
      </c>
      <c r="E523" s="3" t="s">
        <v>3417</v>
      </c>
      <c r="F523" s="3" t="s">
        <v>3418</v>
      </c>
      <c r="G523" s="3" t="s">
        <v>22</v>
      </c>
      <c r="H523" s="3" t="s">
        <v>3419</v>
      </c>
      <c r="J523" s="3" t="s">
        <v>43</v>
      </c>
      <c r="K523" s="3">
        <v>43938</v>
      </c>
      <c r="M523" s="3" t="s">
        <v>44</v>
      </c>
    </row>
    <row r="524" spans="1:13" ht="93" customHeight="1" x14ac:dyDescent="0.25">
      <c r="A524" s="3" t="s">
        <v>3421</v>
      </c>
      <c r="B524" s="3" t="s">
        <v>3420</v>
      </c>
      <c r="C524" s="3" t="s">
        <v>3422</v>
      </c>
      <c r="D524" s="3" t="s">
        <v>3423</v>
      </c>
      <c r="E524" s="3" t="s">
        <v>3424</v>
      </c>
      <c r="F524" s="3" t="s">
        <v>3425</v>
      </c>
      <c r="G524" s="3" t="s">
        <v>23</v>
      </c>
      <c r="H524" s="3" t="s">
        <v>3426</v>
      </c>
      <c r="I524" s="3" t="s">
        <v>3427</v>
      </c>
      <c r="J524" s="3" t="s">
        <v>43</v>
      </c>
      <c r="K524" s="3">
        <v>43931</v>
      </c>
      <c r="L524" s="3" t="s">
        <v>44</v>
      </c>
      <c r="M524" s="3" t="s">
        <v>44</v>
      </c>
    </row>
    <row r="525" spans="1:13" ht="93" customHeight="1" x14ac:dyDescent="0.25">
      <c r="A525" s="3" t="s">
        <v>3429</v>
      </c>
      <c r="B525" s="3" t="s">
        <v>3428</v>
      </c>
      <c r="C525" s="3" t="s">
        <v>3430</v>
      </c>
      <c r="D525" s="3" t="s">
        <v>3431</v>
      </c>
      <c r="E525" s="3" t="s">
        <v>3432</v>
      </c>
      <c r="F525" s="3" t="s">
        <v>3433</v>
      </c>
      <c r="G525" s="3" t="s">
        <v>794</v>
      </c>
      <c r="H525" s="3" t="s">
        <v>3434</v>
      </c>
      <c r="J525" s="3" t="s">
        <v>3435</v>
      </c>
      <c r="K525" s="3">
        <v>43929</v>
      </c>
      <c r="M525" s="3" t="s">
        <v>44</v>
      </c>
    </row>
    <row r="526" spans="1:13" ht="93" customHeight="1" x14ac:dyDescent="0.25">
      <c r="A526" s="3" t="s">
        <v>3437</v>
      </c>
      <c r="B526" s="3" t="s">
        <v>3436</v>
      </c>
      <c r="C526" s="3" t="s">
        <v>3438</v>
      </c>
      <c r="D526" s="3" t="s">
        <v>143</v>
      </c>
      <c r="E526" s="3" t="s">
        <v>3439</v>
      </c>
      <c r="F526" s="3">
        <v>9083036968</v>
      </c>
      <c r="G526" s="3" t="s">
        <v>21</v>
      </c>
      <c r="H526" s="3" t="s">
        <v>3440</v>
      </c>
      <c r="J526" s="3" t="s">
        <v>3441</v>
      </c>
      <c r="K526" s="3">
        <v>43934</v>
      </c>
      <c r="M526" s="3" t="s">
        <v>44</v>
      </c>
    </row>
    <row r="527" spans="1:13" ht="93" customHeight="1" x14ac:dyDescent="0.25">
      <c r="A527" s="3" t="s">
        <v>3442</v>
      </c>
      <c r="B527" s="3" t="s">
        <v>3442</v>
      </c>
      <c r="C527" s="3" t="s">
        <v>3443</v>
      </c>
      <c r="D527" s="3" t="s">
        <v>2219</v>
      </c>
      <c r="E527" s="3" t="s">
        <v>3444</v>
      </c>
      <c r="F527" s="3">
        <v>4104903300</v>
      </c>
      <c r="G527" s="3" t="s">
        <v>21</v>
      </c>
      <c r="H527" s="3" t="s">
        <v>3445</v>
      </c>
      <c r="I527" s="3" t="s">
        <v>3446</v>
      </c>
      <c r="J527" s="3" t="s">
        <v>43</v>
      </c>
      <c r="K527" s="3">
        <v>43928</v>
      </c>
      <c r="M527" s="3" t="s">
        <v>44</v>
      </c>
    </row>
    <row r="528" spans="1:13" ht="93" customHeight="1" x14ac:dyDescent="0.25">
      <c r="A528" s="3" t="s">
        <v>3447</v>
      </c>
      <c r="C528" s="3" t="s">
        <v>3448</v>
      </c>
      <c r="E528" s="3" t="s">
        <v>25</v>
      </c>
      <c r="F528" s="3" t="s">
        <v>3449</v>
      </c>
      <c r="G528" s="3" t="s">
        <v>16</v>
      </c>
    </row>
    <row r="529" spans="1:13" ht="93" customHeight="1" x14ac:dyDescent="0.25">
      <c r="A529" s="3" t="s">
        <v>3451</v>
      </c>
      <c r="B529" s="3" t="s">
        <v>3450</v>
      </c>
      <c r="C529" s="3" t="s">
        <v>3452</v>
      </c>
      <c r="D529" s="3" t="s">
        <v>3453</v>
      </c>
      <c r="E529" s="3" t="s">
        <v>3454</v>
      </c>
      <c r="F529" s="3" t="s">
        <v>3455</v>
      </c>
      <c r="G529" s="3" t="s">
        <v>23</v>
      </c>
      <c r="H529" s="3" t="s">
        <v>3456</v>
      </c>
      <c r="I529" s="3" t="s">
        <v>3457</v>
      </c>
      <c r="J529" s="3" t="s">
        <v>43</v>
      </c>
      <c r="K529" s="3">
        <v>43923</v>
      </c>
      <c r="L529" s="3" t="s">
        <v>44</v>
      </c>
      <c r="M529" s="3" t="s">
        <v>44</v>
      </c>
    </row>
    <row r="530" spans="1:13" ht="93" customHeight="1" x14ac:dyDescent="0.25">
      <c r="A530" s="3" t="s">
        <v>3459</v>
      </c>
      <c r="B530" s="3" t="s">
        <v>3458</v>
      </c>
      <c r="C530" s="3" t="s">
        <v>3460</v>
      </c>
      <c r="D530" s="3" t="s">
        <v>3461</v>
      </c>
      <c r="E530" s="3" t="s">
        <v>3462</v>
      </c>
      <c r="F530" s="3">
        <v>6106205100</v>
      </c>
      <c r="G530" s="3" t="s">
        <v>21</v>
      </c>
      <c r="H530" s="3" t="s">
        <v>3463</v>
      </c>
      <c r="I530" s="3" t="s">
        <v>3464</v>
      </c>
      <c r="J530" s="3" t="s">
        <v>43</v>
      </c>
      <c r="K530" s="3">
        <v>43939</v>
      </c>
      <c r="M530" s="3" t="s">
        <v>44</v>
      </c>
    </row>
    <row r="531" spans="1:13" ht="93" customHeight="1" x14ac:dyDescent="0.25">
      <c r="A531" s="3" t="s">
        <v>3459</v>
      </c>
      <c r="B531" s="3" t="s">
        <v>3465</v>
      </c>
      <c r="C531" s="3" t="s">
        <v>3460</v>
      </c>
      <c r="D531" s="3" t="s">
        <v>3461</v>
      </c>
      <c r="E531" s="3" t="s">
        <v>3462</v>
      </c>
      <c r="F531" s="3" t="s">
        <v>3466</v>
      </c>
      <c r="G531" s="3" t="s">
        <v>21</v>
      </c>
      <c r="H531" s="3" t="s">
        <v>3467</v>
      </c>
      <c r="I531" s="3" t="s">
        <v>3468</v>
      </c>
      <c r="J531" s="3" t="s">
        <v>43</v>
      </c>
      <c r="K531" s="3">
        <v>43937</v>
      </c>
      <c r="M531" s="3" t="s">
        <v>44</v>
      </c>
    </row>
    <row r="532" spans="1:13" ht="93" customHeight="1" x14ac:dyDescent="0.25">
      <c r="A532" s="3" t="s">
        <v>1598</v>
      </c>
      <c r="B532" s="3" t="s">
        <v>1597</v>
      </c>
      <c r="C532" s="3" t="s">
        <v>1599</v>
      </c>
      <c r="D532" s="3" t="s">
        <v>86</v>
      </c>
      <c r="E532" s="3" t="s">
        <v>1600</v>
      </c>
      <c r="F532" s="3" t="s">
        <v>1601</v>
      </c>
      <c r="G532" s="3" t="s">
        <v>22</v>
      </c>
      <c r="H532" s="3" t="s">
        <v>1602</v>
      </c>
      <c r="I532" s="3" t="s">
        <v>121</v>
      </c>
      <c r="J532" s="3" t="s">
        <v>43</v>
      </c>
      <c r="K532" s="3">
        <v>43922</v>
      </c>
      <c r="L532" s="3" t="s">
        <v>44</v>
      </c>
      <c r="M532" s="3" t="s">
        <v>44</v>
      </c>
    </row>
    <row r="533" spans="1:13" ht="93" customHeight="1" x14ac:dyDescent="0.25">
      <c r="A533" s="3" t="s">
        <v>1578</v>
      </c>
      <c r="B533" s="3" t="s">
        <v>1576</v>
      </c>
      <c r="C533" s="3" t="s">
        <v>1579</v>
      </c>
      <c r="D533" s="3" t="s">
        <v>1580</v>
      </c>
      <c r="E533" s="3" t="s">
        <v>1581</v>
      </c>
      <c r="F533" s="3" t="s">
        <v>1582</v>
      </c>
      <c r="G533" s="3" t="s">
        <v>16</v>
      </c>
      <c r="I533" s="3" t="s">
        <v>1587</v>
      </c>
      <c r="J533" s="3" t="s">
        <v>425</v>
      </c>
      <c r="K533" s="3">
        <v>43928</v>
      </c>
      <c r="L533" s="3" t="s">
        <v>44</v>
      </c>
      <c r="M533" s="3" t="s">
        <v>44</v>
      </c>
    </row>
    <row r="534" spans="1:13" ht="93" customHeight="1" x14ac:dyDescent="0.25">
      <c r="A534" s="3" t="s">
        <v>3470</v>
      </c>
      <c r="B534" s="3" t="s">
        <v>3469</v>
      </c>
      <c r="C534" s="3" t="s">
        <v>3471</v>
      </c>
      <c r="D534" s="3" t="s">
        <v>3472</v>
      </c>
      <c r="E534" s="3" t="s">
        <v>3473</v>
      </c>
      <c r="F534" s="3">
        <v>2022150372</v>
      </c>
      <c r="G534" s="3" t="s">
        <v>794</v>
      </c>
      <c r="H534" s="3" t="s">
        <v>3474</v>
      </c>
      <c r="I534" s="3" t="s">
        <v>3475</v>
      </c>
      <c r="J534" s="3" t="s">
        <v>43</v>
      </c>
      <c r="K534" s="3">
        <v>43934</v>
      </c>
      <c r="M534" s="3" t="s">
        <v>44</v>
      </c>
    </row>
    <row r="535" spans="1:13" ht="93" customHeight="1" x14ac:dyDescent="0.25">
      <c r="A535" s="3" t="str">
        <f>HYPERLINK("https://www.openworksbmore.org/?gclid=EAIaIQobChMIrdHMs-Sw6AIVC2KGCh1ZHA6FEAAYAiAAEgJyQfD_BwE","OpenWorks")</f>
        <v>OpenWorks</v>
      </c>
      <c r="C535" s="3" t="s">
        <v>3476</v>
      </c>
      <c r="E535" s="3" t="s">
        <v>3477</v>
      </c>
      <c r="G535" s="3" t="s">
        <v>15</v>
      </c>
      <c r="H535" s="3" t="s">
        <v>3478</v>
      </c>
      <c r="K535" s="3" t="s">
        <v>27</v>
      </c>
      <c r="M535" s="3">
        <v>1</v>
      </c>
    </row>
    <row r="536" spans="1:13" ht="93" customHeight="1" x14ac:dyDescent="0.25">
      <c r="A536" s="3" t="s">
        <v>3479</v>
      </c>
      <c r="C536" s="3" t="s">
        <v>3480</v>
      </c>
      <c r="E536" s="3" t="s">
        <v>3481</v>
      </c>
      <c r="F536" s="3" t="s">
        <v>3482</v>
      </c>
      <c r="G536" s="3" t="s">
        <v>17</v>
      </c>
      <c r="H536" s="3" t="s">
        <v>3483</v>
      </c>
    </row>
    <row r="537" spans="1:13" ht="93" customHeight="1" x14ac:dyDescent="0.25">
      <c r="A537" s="3" t="s">
        <v>3485</v>
      </c>
      <c r="B537" s="3" t="s">
        <v>3484</v>
      </c>
      <c r="C537" s="3" t="s">
        <v>3486</v>
      </c>
      <c r="D537" s="3" t="s">
        <v>3487</v>
      </c>
      <c r="E537" s="3" t="s">
        <v>3488</v>
      </c>
      <c r="F537" s="3" t="s">
        <v>3489</v>
      </c>
      <c r="G537" s="3" t="s">
        <v>24</v>
      </c>
      <c r="I537" s="3" t="s">
        <v>3490</v>
      </c>
      <c r="J537" s="3" t="s">
        <v>43</v>
      </c>
      <c r="K537" s="3">
        <v>43934</v>
      </c>
      <c r="L537" s="3" t="s">
        <v>44</v>
      </c>
      <c r="M537" s="3" t="s">
        <v>44</v>
      </c>
    </row>
    <row r="538" spans="1:13" ht="93" customHeight="1" x14ac:dyDescent="0.25">
      <c r="A538" s="3" t="s">
        <v>3485</v>
      </c>
      <c r="B538" s="3" t="s">
        <v>3484</v>
      </c>
      <c r="C538" s="3" t="s">
        <v>3486</v>
      </c>
      <c r="D538" s="3" t="s">
        <v>3487</v>
      </c>
      <c r="E538" s="3" t="s">
        <v>3488</v>
      </c>
      <c r="F538" s="3" t="s">
        <v>3489</v>
      </c>
      <c r="G538" s="3" t="s">
        <v>24</v>
      </c>
      <c r="I538" s="3" t="s">
        <v>3490</v>
      </c>
      <c r="J538" s="3" t="s">
        <v>43</v>
      </c>
      <c r="K538" s="3">
        <v>43934</v>
      </c>
      <c r="L538" s="3" t="s">
        <v>44</v>
      </c>
      <c r="M538" s="3" t="s">
        <v>44</v>
      </c>
    </row>
    <row r="539" spans="1:13" ht="93" customHeight="1" x14ac:dyDescent="0.25">
      <c r="A539" s="3" t="s">
        <v>3485</v>
      </c>
      <c r="B539" s="3" t="s">
        <v>3484</v>
      </c>
      <c r="C539" s="3" t="s">
        <v>3486</v>
      </c>
      <c r="D539" s="3" t="s">
        <v>3487</v>
      </c>
      <c r="E539" s="3" t="s">
        <v>3488</v>
      </c>
      <c r="F539" s="3" t="s">
        <v>3489</v>
      </c>
      <c r="G539" s="3" t="s">
        <v>24</v>
      </c>
      <c r="I539" s="3" t="s">
        <v>3490</v>
      </c>
      <c r="J539" s="3" t="s">
        <v>43</v>
      </c>
      <c r="K539" s="3">
        <v>43934</v>
      </c>
      <c r="L539" s="3" t="s">
        <v>44</v>
      </c>
      <c r="M539" s="3" t="s">
        <v>44</v>
      </c>
    </row>
    <row r="540" spans="1:13" ht="93" customHeight="1" x14ac:dyDescent="0.25">
      <c r="A540" s="3" t="s">
        <v>3491</v>
      </c>
      <c r="B540" s="3" t="s">
        <v>3491</v>
      </c>
      <c r="C540" s="3" t="s">
        <v>3492</v>
      </c>
      <c r="D540" s="3" t="s">
        <v>3493</v>
      </c>
      <c r="E540" s="3" t="s">
        <v>3494</v>
      </c>
      <c r="F540" s="3">
        <v>2102414424</v>
      </c>
      <c r="G540" s="3" t="s">
        <v>21</v>
      </c>
      <c r="H540" s="3" t="s">
        <v>3495</v>
      </c>
      <c r="I540" s="3" t="s">
        <v>3496</v>
      </c>
      <c r="J540" s="3" t="s">
        <v>43</v>
      </c>
      <c r="K540" s="3">
        <v>43982</v>
      </c>
      <c r="M540" s="3" t="s">
        <v>44</v>
      </c>
    </row>
    <row r="541" spans="1:13" ht="93" customHeight="1" x14ac:dyDescent="0.25">
      <c r="A541" s="3" t="s">
        <v>752</v>
      </c>
      <c r="B541" s="3" t="s">
        <v>750</v>
      </c>
      <c r="C541" s="3" t="s">
        <v>753</v>
      </c>
      <c r="D541" s="3" t="s">
        <v>754</v>
      </c>
      <c r="E541" s="3" t="s">
        <v>756</v>
      </c>
      <c r="F541" s="3" t="s">
        <v>757</v>
      </c>
      <c r="G541" s="3" t="s">
        <v>14</v>
      </c>
      <c r="H541" s="3" t="s">
        <v>3497</v>
      </c>
      <c r="I541" s="3" t="s">
        <v>3498</v>
      </c>
      <c r="J541" s="3" t="s">
        <v>335</v>
      </c>
      <c r="K541" s="3">
        <v>43926</v>
      </c>
      <c r="L541" s="3" t="s">
        <v>44</v>
      </c>
      <c r="M541" s="3" t="s">
        <v>44</v>
      </c>
    </row>
    <row r="542" spans="1:13" ht="93" customHeight="1" x14ac:dyDescent="0.25">
      <c r="A542" s="3" t="s">
        <v>3500</v>
      </c>
      <c r="B542" s="3" t="s">
        <v>3499</v>
      </c>
      <c r="C542" s="3" t="s">
        <v>3501</v>
      </c>
      <c r="D542" s="3" t="s">
        <v>135</v>
      </c>
      <c r="E542" s="3" t="s">
        <v>3502</v>
      </c>
      <c r="F542" s="3">
        <v>7573380990</v>
      </c>
      <c r="G542" s="3" t="s">
        <v>23</v>
      </c>
      <c r="H542" s="3" t="s">
        <v>3503</v>
      </c>
      <c r="I542" s="3" t="s">
        <v>3504</v>
      </c>
      <c r="J542" s="3" t="s">
        <v>43</v>
      </c>
      <c r="K542" s="3">
        <v>43934</v>
      </c>
      <c r="M542" s="3" t="s">
        <v>44</v>
      </c>
    </row>
    <row r="543" spans="1:13" ht="93" customHeight="1" x14ac:dyDescent="0.25">
      <c r="A543" s="3" t="s">
        <v>3505</v>
      </c>
      <c r="C543" s="3" t="s">
        <v>3506</v>
      </c>
      <c r="E543" s="3" t="s">
        <v>3507</v>
      </c>
      <c r="F543" s="3" t="s">
        <v>3508</v>
      </c>
      <c r="G543" s="3" t="s">
        <v>16</v>
      </c>
      <c r="H543" s="3" t="s">
        <v>3509</v>
      </c>
    </row>
    <row r="544" spans="1:13" ht="93" customHeight="1" x14ac:dyDescent="0.25">
      <c r="A544" s="3" t="str">
        <f>HYPERLINK("https://tenting.com/","Party Plus Tents")</f>
        <v>Party Plus Tents</v>
      </c>
      <c r="C544" s="3" t="s">
        <v>334</v>
      </c>
      <c r="E544" s="3" t="s">
        <v>3510</v>
      </c>
      <c r="F544" s="3" t="s">
        <v>3511</v>
      </c>
      <c r="G544" s="3" t="s">
        <v>14</v>
      </c>
      <c r="H544" s="3" t="s">
        <v>3512</v>
      </c>
    </row>
    <row r="545" spans="1:13" ht="93" customHeight="1" x14ac:dyDescent="0.25">
      <c r="A545" s="3" t="str">
        <f>HYPERLINK("https://www.patton.com/","Patton Electronics Co.")</f>
        <v>Patton Electronics Co.</v>
      </c>
      <c r="C545" s="3" t="s">
        <v>3513</v>
      </c>
      <c r="E545" s="3" t="s">
        <v>3514</v>
      </c>
      <c r="F545" s="3" t="s">
        <v>3515</v>
      </c>
      <c r="G545" s="3" t="s">
        <v>17</v>
      </c>
      <c r="H545" s="3" t="s">
        <v>3516</v>
      </c>
      <c r="J545" s="3" t="s">
        <v>3517</v>
      </c>
      <c r="K545" s="3" t="s">
        <v>3518</v>
      </c>
    </row>
    <row r="546" spans="1:13" ht="93" customHeight="1" x14ac:dyDescent="0.25">
      <c r="A546" s="3" t="str">
        <f>HYPERLINK("https://www.peppersinc.com/","Peppers, Inc")</f>
        <v>Peppers, Inc</v>
      </c>
      <c r="C546" s="3" t="s">
        <v>3519</v>
      </c>
      <c r="E546" s="3" t="s">
        <v>3520</v>
      </c>
      <c r="F546" s="3" t="s">
        <v>3521</v>
      </c>
      <c r="G546" s="3" t="s">
        <v>16</v>
      </c>
      <c r="H546" s="3" t="s">
        <v>3522</v>
      </c>
    </row>
    <row r="547" spans="1:13" ht="93" customHeight="1" x14ac:dyDescent="0.25">
      <c r="A547" s="3" t="s">
        <v>3523</v>
      </c>
      <c r="B547" s="3" t="s">
        <v>2355</v>
      </c>
      <c r="C547" s="3" t="s">
        <v>2357</v>
      </c>
      <c r="D547" s="3" t="s">
        <v>2358</v>
      </c>
      <c r="E547" s="3" t="s">
        <v>2359</v>
      </c>
      <c r="F547" s="3" t="s">
        <v>2360</v>
      </c>
      <c r="G547" s="3" t="s">
        <v>15</v>
      </c>
      <c r="H547" s="3" t="s">
        <v>2361</v>
      </c>
      <c r="J547" s="3" t="s">
        <v>2362</v>
      </c>
      <c r="K547" s="3" t="s">
        <v>43</v>
      </c>
      <c r="L547" s="3">
        <v>43917</v>
      </c>
      <c r="M547" s="3" t="s">
        <v>44</v>
      </c>
    </row>
    <row r="548" spans="1:13" ht="93" customHeight="1" x14ac:dyDescent="0.25">
      <c r="A548" s="3" t="s">
        <v>3525</v>
      </c>
      <c r="B548" s="3" t="s">
        <v>3524</v>
      </c>
      <c r="C548" s="3" t="s">
        <v>3526</v>
      </c>
      <c r="D548" s="3" t="s">
        <v>3527</v>
      </c>
      <c r="E548" s="3" t="s">
        <v>3528</v>
      </c>
      <c r="F548" s="3" t="s">
        <v>3529</v>
      </c>
      <c r="G548" s="3" t="s">
        <v>15</v>
      </c>
      <c r="H548" s="3" t="s">
        <v>3530</v>
      </c>
      <c r="I548" s="3" t="s">
        <v>3531</v>
      </c>
      <c r="J548" s="3" t="s">
        <v>43</v>
      </c>
      <c r="K548" s="3">
        <v>43924</v>
      </c>
      <c r="L548" s="3" t="s">
        <v>44</v>
      </c>
      <c r="M548" s="3" t="s">
        <v>44</v>
      </c>
    </row>
    <row r="549" spans="1:13" ht="93" customHeight="1" x14ac:dyDescent="0.25">
      <c r="A549" s="3" t="s">
        <v>3533</v>
      </c>
      <c r="B549" s="3" t="s">
        <v>3532</v>
      </c>
      <c r="C549" s="3" t="s">
        <v>3534</v>
      </c>
      <c r="D549" s="3" t="s">
        <v>2076</v>
      </c>
      <c r="F549" s="3" t="s">
        <v>3535</v>
      </c>
      <c r="G549" s="3" t="s">
        <v>24</v>
      </c>
    </row>
    <row r="550" spans="1:13" ht="93" customHeight="1" x14ac:dyDescent="0.25">
      <c r="A550" s="3" t="s">
        <v>3537</v>
      </c>
      <c r="B550" s="3" t="s">
        <v>3536</v>
      </c>
      <c r="C550" s="3" t="s">
        <v>3538</v>
      </c>
      <c r="D550" s="3" t="s">
        <v>165</v>
      </c>
      <c r="E550" s="3" t="s">
        <v>3539</v>
      </c>
      <c r="F550" s="3">
        <v>4435065670</v>
      </c>
      <c r="G550" s="3" t="s">
        <v>22</v>
      </c>
      <c r="I550" s="3" t="s">
        <v>3540</v>
      </c>
      <c r="J550" s="3" t="s">
        <v>43</v>
      </c>
      <c r="K550" s="3">
        <v>43914</v>
      </c>
      <c r="L550" s="3" t="s">
        <v>44</v>
      </c>
      <c r="M550" s="3" t="s">
        <v>44</v>
      </c>
    </row>
    <row r="551" spans="1:13" ht="93" customHeight="1" x14ac:dyDescent="0.25">
      <c r="A551" s="3" t="s">
        <v>3542</v>
      </c>
      <c r="B551" s="3" t="s">
        <v>3541</v>
      </c>
      <c r="C551" s="3" t="s">
        <v>3543</v>
      </c>
      <c r="D551" s="3" t="s">
        <v>1682</v>
      </c>
      <c r="E551" s="3" t="s">
        <v>3544</v>
      </c>
      <c r="F551" s="3" t="s">
        <v>3545</v>
      </c>
      <c r="G551" s="3" t="s">
        <v>15</v>
      </c>
      <c r="H551" s="3" t="s">
        <v>3546</v>
      </c>
      <c r="I551" s="3" t="s">
        <v>3547</v>
      </c>
      <c r="J551" s="3" t="s">
        <v>43</v>
      </c>
      <c r="K551" s="3">
        <v>43959</v>
      </c>
      <c r="M551" s="3" t="s">
        <v>44</v>
      </c>
    </row>
    <row r="552" spans="1:13" ht="93" customHeight="1" x14ac:dyDescent="0.25">
      <c r="A552" s="3" t="s">
        <v>3549</v>
      </c>
      <c r="B552" s="3" t="s">
        <v>3548</v>
      </c>
      <c r="C552" s="3" t="s">
        <v>3550</v>
      </c>
      <c r="D552" s="3" t="s">
        <v>3551</v>
      </c>
      <c r="E552" s="3" t="s">
        <v>3552</v>
      </c>
      <c r="F552" s="3">
        <v>8886355840</v>
      </c>
      <c r="G552" s="3" t="s">
        <v>24</v>
      </c>
      <c r="H552" s="3" t="s">
        <v>3553</v>
      </c>
      <c r="I552" s="3" t="s">
        <v>3554</v>
      </c>
      <c r="J552" s="3" t="s">
        <v>43</v>
      </c>
      <c r="K552" s="3">
        <v>43929</v>
      </c>
      <c r="M552" s="3" t="s">
        <v>44</v>
      </c>
    </row>
    <row r="553" spans="1:13" ht="93" customHeight="1" x14ac:dyDescent="0.25">
      <c r="A553" s="3" t="s">
        <v>3556</v>
      </c>
      <c r="B553" s="3" t="s">
        <v>3555</v>
      </c>
      <c r="C553" s="3" t="s">
        <v>3557</v>
      </c>
      <c r="D553" s="3" t="s">
        <v>2894</v>
      </c>
      <c r="E553" s="3" t="s">
        <v>3558</v>
      </c>
      <c r="F553" s="3" t="s">
        <v>3559</v>
      </c>
      <c r="G553" s="3" t="s">
        <v>14</v>
      </c>
      <c r="H553" s="3" t="s">
        <v>3560</v>
      </c>
      <c r="I553" s="3" t="s">
        <v>25</v>
      </c>
      <c r="J553" s="3" t="s">
        <v>43</v>
      </c>
      <c r="K553" s="3">
        <v>43921</v>
      </c>
      <c r="L553" s="3" t="s">
        <v>44</v>
      </c>
      <c r="M553" s="3" t="s">
        <v>44</v>
      </c>
    </row>
    <row r="554" spans="1:13" ht="93" customHeight="1" x14ac:dyDescent="0.25">
      <c r="A554" s="3" t="s">
        <v>3562</v>
      </c>
      <c r="B554" s="3" t="s">
        <v>3561</v>
      </c>
      <c r="C554" s="3" t="s">
        <v>3563</v>
      </c>
      <c r="D554" s="3" t="s">
        <v>502</v>
      </c>
      <c r="E554" s="3" t="s">
        <v>3564</v>
      </c>
      <c r="F554" s="3" t="s">
        <v>3565</v>
      </c>
      <c r="G554" s="3" t="s">
        <v>21</v>
      </c>
      <c r="H554" s="3" t="s">
        <v>3566</v>
      </c>
      <c r="I554" s="3" t="s">
        <v>3567</v>
      </c>
      <c r="J554" s="3" t="s">
        <v>43</v>
      </c>
      <c r="K554" s="3">
        <v>44012</v>
      </c>
      <c r="M554" s="3" t="s">
        <v>44</v>
      </c>
    </row>
    <row r="555" spans="1:13" ht="93" customHeight="1" x14ac:dyDescent="0.25">
      <c r="A555" s="3" t="s">
        <v>3568</v>
      </c>
      <c r="B555" s="3" t="s">
        <v>1426</v>
      </c>
      <c r="C555" s="3" t="s">
        <v>3569</v>
      </c>
      <c r="D555" s="3" t="s">
        <v>165</v>
      </c>
      <c r="E555" s="3" t="s">
        <v>1430</v>
      </c>
      <c r="F555" s="3" t="s">
        <v>3570</v>
      </c>
      <c r="G555" s="3" t="s">
        <v>3571</v>
      </c>
      <c r="H555" s="3" t="s">
        <v>3572</v>
      </c>
      <c r="I555" s="3" t="s">
        <v>3573</v>
      </c>
      <c r="J555" s="3" t="s">
        <v>43</v>
      </c>
      <c r="K555" s="3">
        <v>43920</v>
      </c>
      <c r="L555" s="3" t="s">
        <v>44</v>
      </c>
      <c r="M555" s="3" t="s">
        <v>44</v>
      </c>
    </row>
    <row r="556" spans="1:13" ht="93" customHeight="1" x14ac:dyDescent="0.25">
      <c r="A556" s="3" t="s">
        <v>3575</v>
      </c>
      <c r="B556" s="3" t="s">
        <v>3574</v>
      </c>
      <c r="C556" s="3" t="s">
        <v>3576</v>
      </c>
      <c r="D556" s="3" t="s">
        <v>3577</v>
      </c>
      <c r="E556" s="3" t="s">
        <v>3578</v>
      </c>
      <c r="F556" s="3">
        <v>3014202800</v>
      </c>
      <c r="G556" s="3" t="s">
        <v>14</v>
      </c>
      <c r="H556" s="3" t="s">
        <v>3579</v>
      </c>
      <c r="J556" s="3" t="s">
        <v>195</v>
      </c>
      <c r="K556" s="3">
        <v>43938</v>
      </c>
      <c r="M556" s="3" t="s">
        <v>44</v>
      </c>
    </row>
    <row r="557" spans="1:13" ht="93" customHeight="1" x14ac:dyDescent="0.25">
      <c r="A557" s="3" t="s">
        <v>3581</v>
      </c>
      <c r="B557" s="3" t="s">
        <v>3580</v>
      </c>
      <c r="C557" s="3" t="s">
        <v>3582</v>
      </c>
      <c r="D557" s="3" t="s">
        <v>1740</v>
      </c>
      <c r="E557" s="3" t="s">
        <v>3583</v>
      </c>
      <c r="F557" s="3">
        <v>2403213391</v>
      </c>
      <c r="G557" s="3" t="s">
        <v>21</v>
      </c>
      <c r="H557" s="3" t="s">
        <v>3584</v>
      </c>
      <c r="J557" s="3" t="s">
        <v>43</v>
      </c>
      <c r="K557" s="3">
        <v>43927</v>
      </c>
      <c r="M557" s="3" t="s">
        <v>44</v>
      </c>
    </row>
    <row r="558" spans="1:13" ht="93" customHeight="1" x14ac:dyDescent="0.25">
      <c r="A558" s="3" t="s">
        <v>1880</v>
      </c>
      <c r="B558" s="3" t="s">
        <v>3585</v>
      </c>
      <c r="C558" s="3" t="s">
        <v>2523</v>
      </c>
      <c r="D558" s="3" t="s">
        <v>135</v>
      </c>
      <c r="E558" s="3" t="s">
        <v>2524</v>
      </c>
      <c r="F558" s="3">
        <v>4106036446</v>
      </c>
      <c r="G558" s="3" t="s">
        <v>15</v>
      </c>
      <c r="H558" s="3" t="s">
        <v>3587</v>
      </c>
      <c r="I558" s="3" t="s">
        <v>3588</v>
      </c>
      <c r="J558" s="3" t="s">
        <v>43</v>
      </c>
      <c r="K558" s="3">
        <v>43928</v>
      </c>
      <c r="L558" s="3" t="s">
        <v>44</v>
      </c>
      <c r="M558" s="3" t="s">
        <v>44</v>
      </c>
    </row>
    <row r="559" spans="1:13" ht="93" customHeight="1" x14ac:dyDescent="0.25">
      <c r="A559" s="3" t="s">
        <v>3590</v>
      </c>
      <c r="B559" s="3" t="s">
        <v>3589</v>
      </c>
      <c r="C559" s="3" t="s">
        <v>3591</v>
      </c>
      <c r="D559" s="3" t="s">
        <v>3592</v>
      </c>
      <c r="E559" s="3" t="s">
        <v>3593</v>
      </c>
      <c r="F559" s="3">
        <v>4432441497</v>
      </c>
      <c r="G559" s="3" t="s">
        <v>17</v>
      </c>
      <c r="H559" s="3" t="s">
        <v>3594</v>
      </c>
      <c r="I559" s="3" t="s">
        <v>3595</v>
      </c>
      <c r="J559" s="3" t="s">
        <v>43</v>
      </c>
      <c r="K559" s="3">
        <v>43941</v>
      </c>
      <c r="L559" s="3" t="s">
        <v>44</v>
      </c>
      <c r="M559" s="3" t="s">
        <v>44</v>
      </c>
    </row>
    <row r="560" spans="1:13" ht="93" customHeight="1" x14ac:dyDescent="0.25">
      <c r="A560" s="3" t="str">
        <f>HYPERLINK("www.plexsci.com","Plexus Scientific Corporation")</f>
        <v>Plexus Scientific Corporation</v>
      </c>
      <c r="C560" s="3" t="s">
        <v>3603</v>
      </c>
      <c r="E560" s="3" t="s">
        <v>3604</v>
      </c>
      <c r="F560" s="3" t="s">
        <v>3605</v>
      </c>
      <c r="G560" s="3" t="s">
        <v>17</v>
      </c>
      <c r="H560" s="3" t="s">
        <v>3606</v>
      </c>
    </row>
    <row r="561" spans="1:13" ht="93" customHeight="1" x14ac:dyDescent="0.25">
      <c r="A561" s="3" t="s">
        <v>2674</v>
      </c>
      <c r="B561" s="3" t="s">
        <v>2671</v>
      </c>
      <c r="C561" s="3" t="s">
        <v>2675</v>
      </c>
      <c r="D561" s="3" t="s">
        <v>2676</v>
      </c>
      <c r="E561" s="3" t="s">
        <v>2677</v>
      </c>
      <c r="F561" s="3" t="s">
        <v>3607</v>
      </c>
      <c r="G561" s="3" t="s">
        <v>15</v>
      </c>
      <c r="H561" s="3" t="s">
        <v>2678</v>
      </c>
      <c r="I561" s="3" t="s">
        <v>2679</v>
      </c>
      <c r="J561" s="3" t="s">
        <v>43</v>
      </c>
      <c r="K561" s="3">
        <v>43938</v>
      </c>
      <c r="M561" s="3" t="s">
        <v>44</v>
      </c>
    </row>
    <row r="562" spans="1:13" ht="93" customHeight="1" x14ac:dyDescent="0.25">
      <c r="A562" s="3" t="s">
        <v>3609</v>
      </c>
      <c r="B562" s="3" t="s">
        <v>3608</v>
      </c>
      <c r="C562" s="3" t="s">
        <v>3610</v>
      </c>
      <c r="D562" s="3" t="s">
        <v>86</v>
      </c>
      <c r="E562" s="3" t="s">
        <v>3611</v>
      </c>
      <c r="F562" s="3">
        <v>7035971856</v>
      </c>
      <c r="G562" s="3" t="s">
        <v>16</v>
      </c>
      <c r="H562" s="3" t="s">
        <v>3612</v>
      </c>
      <c r="J562" s="3" t="s">
        <v>1680</v>
      </c>
      <c r="K562" s="3">
        <v>43942</v>
      </c>
      <c r="M562" s="3" t="s">
        <v>44</v>
      </c>
    </row>
    <row r="563" spans="1:13" ht="93" customHeight="1" x14ac:dyDescent="0.25">
      <c r="A563" s="3" t="s">
        <v>3614</v>
      </c>
      <c r="B563" s="3" t="s">
        <v>3613</v>
      </c>
      <c r="C563" s="3" t="s">
        <v>3615</v>
      </c>
      <c r="E563" s="3" t="s">
        <v>3616</v>
      </c>
      <c r="F563" s="3" t="s">
        <v>3617</v>
      </c>
      <c r="G563" s="3" t="s">
        <v>24</v>
      </c>
      <c r="H563" s="3" t="s">
        <v>3618</v>
      </c>
      <c r="I563" s="3" t="str">
        <f>HYPERLINK("https://drive.google.com/drive/folders/1IFfbmxtL8cFPeUncHfKK86OlPKlnV7Sq?usp=sharing","Maryland Google Drive Folder with Rextar-x system information, including a video")</f>
        <v>Maryland Google Drive Folder with Rextar-x system information, including a video</v>
      </c>
    </row>
    <row r="564" spans="1:13" ht="93" customHeight="1" x14ac:dyDescent="0.25">
      <c r="A564" s="3" t="s">
        <v>3620</v>
      </c>
      <c r="B564" s="3" t="s">
        <v>3619</v>
      </c>
      <c r="C564" s="3" t="s">
        <v>3621</v>
      </c>
      <c r="D564" s="3" t="s">
        <v>140</v>
      </c>
      <c r="E564" s="3" t="s">
        <v>3622</v>
      </c>
      <c r="F564" s="3">
        <v>3019088558</v>
      </c>
      <c r="G564" s="3" t="s">
        <v>15</v>
      </c>
      <c r="H564" s="3" t="s">
        <v>3623</v>
      </c>
      <c r="I564" s="3" t="s">
        <v>3624</v>
      </c>
      <c r="J564" s="3" t="s">
        <v>43</v>
      </c>
      <c r="K564" s="3">
        <v>43922</v>
      </c>
      <c r="L564" s="3" t="s">
        <v>44</v>
      </c>
      <c r="M564" s="3" t="s">
        <v>44</v>
      </c>
    </row>
    <row r="565" spans="1:13" ht="93" customHeight="1" x14ac:dyDescent="0.25">
      <c r="A565" s="3" t="s">
        <v>3626</v>
      </c>
      <c r="B565" s="3" t="s">
        <v>3625</v>
      </c>
      <c r="C565" s="3" t="s">
        <v>3627</v>
      </c>
      <c r="D565" s="3" t="s">
        <v>165</v>
      </c>
      <c r="E565" s="3" t="s">
        <v>3628</v>
      </c>
      <c r="F565" s="3">
        <v>2404832893</v>
      </c>
      <c r="G565" s="3" t="s">
        <v>21</v>
      </c>
      <c r="H565" s="3" t="s">
        <v>3629</v>
      </c>
      <c r="J565" s="3" t="s">
        <v>288</v>
      </c>
      <c r="K565" s="3">
        <v>43934</v>
      </c>
      <c r="M565" s="3" t="s">
        <v>44</v>
      </c>
    </row>
    <row r="566" spans="1:13" ht="93" customHeight="1" x14ac:dyDescent="0.25">
      <c r="A566" s="3" t="s">
        <v>3630</v>
      </c>
      <c r="B566" s="3" t="s">
        <v>3630</v>
      </c>
      <c r="C566" s="3" t="s">
        <v>3631</v>
      </c>
      <c r="D566" s="3" t="s">
        <v>140</v>
      </c>
      <c r="E566" s="3" t="s">
        <v>3632</v>
      </c>
      <c r="F566" s="3">
        <v>3017226300</v>
      </c>
      <c r="G566" s="3" t="s">
        <v>16</v>
      </c>
      <c r="I566" s="3" t="s">
        <v>3633</v>
      </c>
      <c r="K566" s="3">
        <v>43951</v>
      </c>
      <c r="L566" s="3" t="s">
        <v>44</v>
      </c>
      <c r="M566" s="3" t="s">
        <v>44</v>
      </c>
    </row>
    <row r="567" spans="1:13" ht="93" customHeight="1" x14ac:dyDescent="0.25">
      <c r="A567" s="3" t="s">
        <v>3634</v>
      </c>
      <c r="C567" s="3" t="s">
        <v>3635</v>
      </c>
      <c r="E567" s="3" t="s">
        <v>3636</v>
      </c>
      <c r="F567" s="3" t="s">
        <v>3637</v>
      </c>
      <c r="G567" s="3" t="s">
        <v>17</v>
      </c>
      <c r="H567" s="3" t="s">
        <v>3638</v>
      </c>
      <c r="K567" s="3" t="s">
        <v>27</v>
      </c>
    </row>
    <row r="568" spans="1:13" ht="93" customHeight="1" x14ac:dyDescent="0.25">
      <c r="A568" s="3" t="s">
        <v>311</v>
      </c>
      <c r="C568" s="3" t="s">
        <v>312</v>
      </c>
      <c r="E568" s="3" t="s">
        <v>3639</v>
      </c>
      <c r="F568" s="3" t="s">
        <v>3640</v>
      </c>
      <c r="G568" s="3" t="s">
        <v>18</v>
      </c>
      <c r="H568" s="3" t="s">
        <v>3639</v>
      </c>
      <c r="K568" s="3" t="s">
        <v>3641</v>
      </c>
    </row>
    <row r="569" spans="1:13" ht="93" customHeight="1" x14ac:dyDescent="0.25">
      <c r="A569" s="3" t="s">
        <v>3643</v>
      </c>
      <c r="B569" s="3" t="s">
        <v>3642</v>
      </c>
      <c r="C569" s="3" t="s">
        <v>3644</v>
      </c>
      <c r="D569" s="3" t="s">
        <v>3645</v>
      </c>
      <c r="E569" s="3" t="s">
        <v>3646</v>
      </c>
      <c r="F569" s="3">
        <v>3019084475</v>
      </c>
      <c r="G569" s="3" t="s">
        <v>15</v>
      </c>
      <c r="H569" s="3" t="s">
        <v>3647</v>
      </c>
      <c r="I569" s="3" t="s">
        <v>3648</v>
      </c>
      <c r="J569" s="3" t="s">
        <v>43</v>
      </c>
      <c r="K569" s="3">
        <v>43929</v>
      </c>
      <c r="L569" s="3" t="s">
        <v>44</v>
      </c>
      <c r="M569" s="3" t="s">
        <v>3649</v>
      </c>
    </row>
    <row r="570" spans="1:13" ht="93" customHeight="1" x14ac:dyDescent="0.25">
      <c r="A570" s="3" t="s">
        <v>3650</v>
      </c>
      <c r="C570" s="3" t="s">
        <v>3651</v>
      </c>
      <c r="E570" s="3" t="s">
        <v>3652</v>
      </c>
      <c r="F570" s="3" t="s">
        <v>3653</v>
      </c>
      <c r="G570" s="3" t="s">
        <v>18</v>
      </c>
      <c r="H570" s="3" t="s">
        <v>3654</v>
      </c>
    </row>
    <row r="571" spans="1:13" ht="93" customHeight="1" x14ac:dyDescent="0.25">
      <c r="A571" s="3" t="s">
        <v>3656</v>
      </c>
      <c r="B571" s="3" t="s">
        <v>3655</v>
      </c>
      <c r="C571" s="3" t="s">
        <v>3657</v>
      </c>
      <c r="D571" s="3" t="s">
        <v>3658</v>
      </c>
      <c r="E571" s="3" t="s">
        <v>3659</v>
      </c>
      <c r="F571" s="3">
        <v>2402684792</v>
      </c>
      <c r="G571" s="3" t="s">
        <v>21</v>
      </c>
      <c r="J571" s="3" t="s">
        <v>43</v>
      </c>
      <c r="K571" s="3">
        <v>43923</v>
      </c>
      <c r="L571" s="3" t="s">
        <v>44</v>
      </c>
      <c r="M571" s="3" t="s">
        <v>44</v>
      </c>
    </row>
    <row r="572" spans="1:13" ht="93" customHeight="1" x14ac:dyDescent="0.25">
      <c r="A572" s="3" t="s">
        <v>3661</v>
      </c>
      <c r="B572" s="3" t="s">
        <v>3660</v>
      </c>
      <c r="C572" s="3" t="s">
        <v>3662</v>
      </c>
      <c r="D572" s="3" t="s">
        <v>3663</v>
      </c>
      <c r="E572" s="3" t="s">
        <v>3664</v>
      </c>
      <c r="F572" s="3">
        <v>2404753124</v>
      </c>
      <c r="G572" s="3" t="s">
        <v>21</v>
      </c>
      <c r="H572" s="3" t="s">
        <v>3665</v>
      </c>
      <c r="I572" s="3" t="s">
        <v>3666</v>
      </c>
      <c r="J572" s="3" t="s">
        <v>810</v>
      </c>
      <c r="K572" s="3">
        <v>43945</v>
      </c>
      <c r="M572" s="3" t="s">
        <v>44</v>
      </c>
    </row>
    <row r="573" spans="1:13" ht="93" customHeight="1" x14ac:dyDescent="0.25">
      <c r="A573" s="3" t="s">
        <v>3668</v>
      </c>
      <c r="B573" s="3" t="s">
        <v>3667</v>
      </c>
      <c r="C573" s="3" t="s">
        <v>3669</v>
      </c>
      <c r="D573" s="3" t="s">
        <v>320</v>
      </c>
      <c r="E573" s="3" t="s">
        <v>3670</v>
      </c>
      <c r="F573" s="3">
        <v>4108229302</v>
      </c>
      <c r="G573" s="3" t="s">
        <v>15</v>
      </c>
      <c r="I573" s="3" t="s">
        <v>3671</v>
      </c>
      <c r="J573" s="3" t="s">
        <v>43</v>
      </c>
      <c r="K573" s="3">
        <v>43966</v>
      </c>
      <c r="M573" s="3" t="s">
        <v>44</v>
      </c>
    </row>
    <row r="574" spans="1:13" ht="93" customHeight="1" x14ac:dyDescent="0.25">
      <c r="A574" s="3" t="s">
        <v>3673</v>
      </c>
      <c r="B574" s="3" t="s">
        <v>3672</v>
      </c>
      <c r="C574" s="3" t="s">
        <v>3674</v>
      </c>
      <c r="D574" s="3" t="s">
        <v>3675</v>
      </c>
      <c r="E574" s="3" t="s">
        <v>3676</v>
      </c>
      <c r="F574" s="3">
        <v>2677847085</v>
      </c>
      <c r="G574" s="3" t="s">
        <v>16</v>
      </c>
      <c r="H574" s="3" t="s">
        <v>3677</v>
      </c>
      <c r="I574" s="3" t="s">
        <v>3678</v>
      </c>
      <c r="J574" s="3" t="s">
        <v>43</v>
      </c>
      <c r="K574" s="3">
        <v>43928</v>
      </c>
      <c r="M574" s="3" t="s">
        <v>44</v>
      </c>
    </row>
    <row r="575" spans="1:13" ht="93" customHeight="1" x14ac:dyDescent="0.25">
      <c r="A575" s="3" t="s">
        <v>3680</v>
      </c>
      <c r="B575" s="3" t="s">
        <v>3679</v>
      </c>
      <c r="C575" s="3" t="s">
        <v>3681</v>
      </c>
      <c r="D575" s="3" t="s">
        <v>266</v>
      </c>
      <c r="E575" s="3" t="s">
        <v>3682</v>
      </c>
      <c r="F575" s="3" t="s">
        <v>3683</v>
      </c>
      <c r="G575" s="3" t="s">
        <v>794</v>
      </c>
      <c r="J575" s="3" t="s">
        <v>43</v>
      </c>
      <c r="K575" s="3">
        <v>43934</v>
      </c>
      <c r="M575" s="3" t="s">
        <v>44</v>
      </c>
    </row>
    <row r="576" spans="1:13" ht="93" customHeight="1" x14ac:dyDescent="0.25">
      <c r="A576" s="3" t="str">
        <f>HYPERLINK("https://www.productlaunchers.co/","Product Launchers")</f>
        <v>Product Launchers</v>
      </c>
      <c r="C576" s="3" t="s">
        <v>3684</v>
      </c>
      <c r="E576" s="3" t="s">
        <v>3685</v>
      </c>
      <c r="F576" s="3" t="s">
        <v>3686</v>
      </c>
      <c r="G576" s="3" t="s">
        <v>16</v>
      </c>
      <c r="H576" s="3" t="s">
        <v>3687</v>
      </c>
    </row>
    <row r="577" spans="1:13" ht="93" customHeight="1" x14ac:dyDescent="0.25">
      <c r="A577" s="3" t="s">
        <v>3689</v>
      </c>
      <c r="B577" s="3" t="s">
        <v>3688</v>
      </c>
      <c r="C577" s="3" t="s">
        <v>3690</v>
      </c>
      <c r="D577" s="3" t="s">
        <v>1264</v>
      </c>
      <c r="E577" s="3" t="s">
        <v>3691</v>
      </c>
      <c r="F577" s="3" t="s">
        <v>3692</v>
      </c>
      <c r="G577" s="3" t="s">
        <v>16</v>
      </c>
      <c r="H577" s="3" t="s">
        <v>3693</v>
      </c>
      <c r="I577" s="3" t="s">
        <v>658</v>
      </c>
      <c r="J577" s="3" t="s">
        <v>43</v>
      </c>
      <c r="K577" s="3">
        <v>43924</v>
      </c>
      <c r="L577" s="3" t="s">
        <v>44</v>
      </c>
      <c r="M577" s="3" t="s">
        <v>44</v>
      </c>
    </row>
    <row r="578" spans="1:13" ht="93" customHeight="1" x14ac:dyDescent="0.25">
      <c r="A578" s="3" t="s">
        <v>3695</v>
      </c>
      <c r="B578" s="3" t="s">
        <v>3694</v>
      </c>
      <c r="C578" s="3" t="s">
        <v>3696</v>
      </c>
      <c r="D578" s="3" t="s">
        <v>266</v>
      </c>
      <c r="E578" s="3" t="s">
        <v>3697</v>
      </c>
      <c r="F578" s="3">
        <v>4107789177</v>
      </c>
      <c r="G578" s="3" t="s">
        <v>18</v>
      </c>
      <c r="H578" s="3" t="s">
        <v>3698</v>
      </c>
      <c r="I578" s="3" t="s">
        <v>3699</v>
      </c>
      <c r="J578" s="3" t="s">
        <v>43</v>
      </c>
      <c r="K578" s="3">
        <v>43920</v>
      </c>
      <c r="L578" s="3" t="s">
        <v>44</v>
      </c>
      <c r="M578" s="3" t="s">
        <v>44</v>
      </c>
    </row>
    <row r="579" spans="1:13" ht="93" customHeight="1" x14ac:dyDescent="0.25">
      <c r="A579" s="3" t="s">
        <v>3701</v>
      </c>
      <c r="B579" s="3" t="s">
        <v>3700</v>
      </c>
      <c r="C579" s="3" t="s">
        <v>3702</v>
      </c>
      <c r="D579" s="3" t="s">
        <v>3703</v>
      </c>
      <c r="E579" s="3" t="s">
        <v>3704</v>
      </c>
      <c r="F579" s="3" t="s">
        <v>3705</v>
      </c>
      <c r="G579" s="3" t="s">
        <v>15</v>
      </c>
      <c r="H579" s="3" t="s">
        <v>3706</v>
      </c>
      <c r="I579" s="3" t="s">
        <v>3707</v>
      </c>
      <c r="J579" s="3" t="s">
        <v>43</v>
      </c>
      <c r="K579" s="3">
        <v>43948</v>
      </c>
      <c r="M579" s="3" t="s">
        <v>44</v>
      </c>
    </row>
    <row r="580" spans="1:13" ht="93" customHeight="1" x14ac:dyDescent="0.25">
      <c r="A580" s="3" t="s">
        <v>3709</v>
      </c>
      <c r="B580" s="3" t="s">
        <v>3708</v>
      </c>
      <c r="C580" s="3" t="s">
        <v>2868</v>
      </c>
      <c r="D580" s="3" t="s">
        <v>140</v>
      </c>
      <c r="E580" s="3" t="s">
        <v>2869</v>
      </c>
      <c r="F580" s="3" t="s">
        <v>3710</v>
      </c>
      <c r="G580" s="3" t="s">
        <v>15</v>
      </c>
      <c r="H580" s="3" t="s">
        <v>3711</v>
      </c>
      <c r="I580" s="3" t="s">
        <v>3712</v>
      </c>
      <c r="J580" s="3" t="s">
        <v>425</v>
      </c>
      <c r="K580" s="3">
        <v>43941</v>
      </c>
      <c r="M580" s="3" t="s">
        <v>44</v>
      </c>
    </row>
    <row r="581" spans="1:13" ht="93" customHeight="1" x14ac:dyDescent="0.25">
      <c r="A581" s="3" t="s">
        <v>3714</v>
      </c>
      <c r="B581" s="3" t="s">
        <v>3713</v>
      </c>
      <c r="C581" s="3" t="s">
        <v>3715</v>
      </c>
      <c r="D581" s="3" t="s">
        <v>3716</v>
      </c>
      <c r="E581" s="3" t="s">
        <v>3717</v>
      </c>
      <c r="F581" s="3" t="s">
        <v>3718</v>
      </c>
      <c r="G581" s="3" t="s">
        <v>21</v>
      </c>
      <c r="H581" s="3" t="s">
        <v>3719</v>
      </c>
      <c r="I581" s="3" t="s">
        <v>489</v>
      </c>
      <c r="J581" s="3" t="s">
        <v>43</v>
      </c>
      <c r="K581" s="3">
        <v>43927</v>
      </c>
      <c r="M581" s="3" t="s">
        <v>44</v>
      </c>
    </row>
    <row r="582" spans="1:13" ht="93" customHeight="1" x14ac:dyDescent="0.25">
      <c r="A582" s="3" t="s">
        <v>3721</v>
      </c>
      <c r="B582" s="3" t="s">
        <v>3720</v>
      </c>
      <c r="C582" s="3" t="s">
        <v>3722</v>
      </c>
      <c r="D582" s="3" t="s">
        <v>86</v>
      </c>
      <c r="E582" s="3" t="s">
        <v>3723</v>
      </c>
      <c r="F582" s="3" t="s">
        <v>3724</v>
      </c>
      <c r="G582" s="3" t="s">
        <v>14</v>
      </c>
      <c r="H582" s="3" t="s">
        <v>3725</v>
      </c>
      <c r="I582" s="3" t="s">
        <v>3726</v>
      </c>
      <c r="J582" s="3" t="s">
        <v>43</v>
      </c>
      <c r="K582" s="3">
        <v>43931</v>
      </c>
      <c r="M582" s="3" t="s">
        <v>44</v>
      </c>
    </row>
    <row r="583" spans="1:13" ht="93" customHeight="1" x14ac:dyDescent="0.25">
      <c r="A583" s="3" t="s">
        <v>3729</v>
      </c>
      <c r="B583" s="3" t="s">
        <v>3728</v>
      </c>
      <c r="C583" s="3" t="s">
        <v>3730</v>
      </c>
      <c r="D583" s="3" t="s">
        <v>491</v>
      </c>
      <c r="E583" s="3" t="s">
        <v>3731</v>
      </c>
      <c r="F583" s="3" t="s">
        <v>3732</v>
      </c>
      <c r="G583" s="3" t="s">
        <v>21</v>
      </c>
      <c r="H583" s="3" t="s">
        <v>3733</v>
      </c>
      <c r="I583" s="3" t="s">
        <v>1154</v>
      </c>
      <c r="J583" s="3" t="s">
        <v>43</v>
      </c>
      <c r="K583" s="3">
        <v>43922</v>
      </c>
      <c r="L583" s="3" t="s">
        <v>44</v>
      </c>
      <c r="M583" s="3" t="s">
        <v>44</v>
      </c>
    </row>
    <row r="584" spans="1:13" ht="93" customHeight="1" x14ac:dyDescent="0.25">
      <c r="A584" s="3" t="s">
        <v>3735</v>
      </c>
      <c r="B584" s="3" t="s">
        <v>3734</v>
      </c>
      <c r="C584" s="3" t="s">
        <v>3736</v>
      </c>
      <c r="D584" s="3" t="s">
        <v>3737</v>
      </c>
      <c r="E584" s="3" t="s">
        <v>3738</v>
      </c>
      <c r="F584" s="3" t="s">
        <v>3739</v>
      </c>
      <c r="G584" s="3" t="s">
        <v>24</v>
      </c>
      <c r="H584" s="3" t="s">
        <v>3740</v>
      </c>
      <c r="I584" s="3" t="s">
        <v>3741</v>
      </c>
      <c r="J584" s="3" t="s">
        <v>425</v>
      </c>
      <c r="K584" s="3">
        <v>43948</v>
      </c>
      <c r="M584" s="3" t="s">
        <v>44</v>
      </c>
    </row>
    <row r="585" spans="1:13" ht="93" customHeight="1" x14ac:dyDescent="0.25">
      <c r="A585" s="3" t="str">
        <f>HYPERLINK("https://www.ptcintl.com/","PTC Intl")</f>
        <v>PTC Intl</v>
      </c>
      <c r="C585" s="3" t="s">
        <v>3742</v>
      </c>
      <c r="E585" s="3" t="s">
        <v>2183</v>
      </c>
      <c r="F585" s="3" t="s">
        <v>3743</v>
      </c>
      <c r="G585" s="3" t="s">
        <v>16</v>
      </c>
      <c r="H585" s="3" t="s">
        <v>3744</v>
      </c>
      <c r="K585" s="3" t="s">
        <v>27</v>
      </c>
    </row>
    <row r="586" spans="1:13" ht="93" customHeight="1" x14ac:dyDescent="0.25">
      <c r="A586" s="3" t="s">
        <v>3746</v>
      </c>
      <c r="B586" s="3" t="s">
        <v>3745</v>
      </c>
      <c r="C586" s="3" t="s">
        <v>3747</v>
      </c>
      <c r="D586" s="3" t="s">
        <v>86</v>
      </c>
      <c r="E586" s="3" t="s">
        <v>3748</v>
      </c>
      <c r="F586" s="3">
        <v>310725156</v>
      </c>
      <c r="G586" s="3" t="s">
        <v>15</v>
      </c>
      <c r="I586" s="3" t="s">
        <v>3749</v>
      </c>
      <c r="J586" s="3" t="s">
        <v>43</v>
      </c>
      <c r="K586" s="3">
        <v>43943</v>
      </c>
      <c r="M586" s="3" t="s">
        <v>44</v>
      </c>
    </row>
    <row r="587" spans="1:13" ht="93" customHeight="1" x14ac:dyDescent="0.25">
      <c r="A587" s="3" t="s">
        <v>3751</v>
      </c>
      <c r="B587" s="3" t="s">
        <v>3750</v>
      </c>
      <c r="C587" s="3" t="s">
        <v>3752</v>
      </c>
      <c r="D587" s="3" t="s">
        <v>1195</v>
      </c>
      <c r="E587" s="3" t="s">
        <v>3753</v>
      </c>
      <c r="F587" s="3" t="s">
        <v>3754</v>
      </c>
      <c r="G587" s="3" t="s">
        <v>22</v>
      </c>
      <c r="H587" s="3" t="s">
        <v>3756</v>
      </c>
      <c r="I587" s="3" t="s">
        <v>3757</v>
      </c>
      <c r="J587" s="3" t="s">
        <v>43</v>
      </c>
      <c r="K587" s="3">
        <v>43917</v>
      </c>
      <c r="L587" s="3" t="s">
        <v>44</v>
      </c>
      <c r="M587" s="3" t="s">
        <v>44</v>
      </c>
    </row>
    <row r="588" spans="1:13" ht="93" customHeight="1" x14ac:dyDescent="0.25">
      <c r="A588" s="3" t="s">
        <v>3759</v>
      </c>
      <c r="B588" s="3" t="s">
        <v>3758</v>
      </c>
      <c r="C588" s="3" t="s">
        <v>3760</v>
      </c>
      <c r="D588" s="3" t="s">
        <v>62</v>
      </c>
      <c r="E588" s="3" t="s">
        <v>3761</v>
      </c>
      <c r="F588" s="3">
        <v>3304756362</v>
      </c>
      <c r="G588" s="3" t="s">
        <v>15</v>
      </c>
      <c r="H588" s="3" t="s">
        <v>3762</v>
      </c>
      <c r="I588" s="3" t="s">
        <v>3763</v>
      </c>
      <c r="J588" s="3" t="s">
        <v>43</v>
      </c>
      <c r="K588" s="3">
        <v>43941</v>
      </c>
      <c r="M588" s="3" t="s">
        <v>44</v>
      </c>
    </row>
    <row r="589" spans="1:13" ht="93" customHeight="1" x14ac:dyDescent="0.25">
      <c r="A589" s="3" t="s">
        <v>3765</v>
      </c>
      <c r="B589" s="3" t="s">
        <v>3764</v>
      </c>
      <c r="C589" s="3" t="s">
        <v>3766</v>
      </c>
      <c r="D589" s="3" t="s">
        <v>266</v>
      </c>
      <c r="E589" s="3" t="s">
        <v>3767</v>
      </c>
      <c r="F589" s="3" t="s">
        <v>3768</v>
      </c>
      <c r="G589" s="3" t="s">
        <v>21</v>
      </c>
      <c r="H589" s="3" t="s">
        <v>3769</v>
      </c>
      <c r="I589" s="3" t="s">
        <v>3770</v>
      </c>
      <c r="J589" s="3" t="s">
        <v>43</v>
      </c>
      <c r="K589" s="3">
        <v>43927</v>
      </c>
      <c r="L589" s="3" t="s">
        <v>44</v>
      </c>
      <c r="M589" s="3" t="s">
        <v>44</v>
      </c>
    </row>
    <row r="590" spans="1:13" ht="93" customHeight="1" x14ac:dyDescent="0.25">
      <c r="A590" s="3" t="str">
        <f>HYPERLINK("https://www.purplelilystudio.com/","Purple Lily Studio")</f>
        <v>Purple Lily Studio</v>
      </c>
      <c r="C590" s="3" t="s">
        <v>3771</v>
      </c>
      <c r="E590" s="3" t="s">
        <v>3772</v>
      </c>
      <c r="F590" s="3" t="s">
        <v>3773</v>
      </c>
      <c r="G590" s="3" t="s">
        <v>20</v>
      </c>
      <c r="H590" s="3" t="s">
        <v>3774</v>
      </c>
    </row>
    <row r="591" spans="1:13" ht="93" customHeight="1" x14ac:dyDescent="0.25">
      <c r="A591" s="3" t="s">
        <v>3776</v>
      </c>
      <c r="B591" s="3" t="s">
        <v>3775</v>
      </c>
      <c r="C591" s="3" t="s">
        <v>3777</v>
      </c>
      <c r="D591" s="3" t="s">
        <v>140</v>
      </c>
      <c r="E591" s="3" t="s">
        <v>3778</v>
      </c>
      <c r="F591" s="3">
        <v>14107740543</v>
      </c>
      <c r="G591" s="3" t="s">
        <v>21</v>
      </c>
      <c r="H591" s="3" t="s">
        <v>3779</v>
      </c>
      <c r="I591" s="3" t="s">
        <v>3780</v>
      </c>
      <c r="J591" s="3" t="s">
        <v>43</v>
      </c>
      <c r="K591" s="3">
        <v>43920</v>
      </c>
      <c r="L591" s="3" t="s">
        <v>44</v>
      </c>
      <c r="M591" s="3" t="s">
        <v>44</v>
      </c>
    </row>
    <row r="592" spans="1:13" ht="93" customHeight="1" x14ac:dyDescent="0.25">
      <c r="A592" s="3" t="s">
        <v>3783</v>
      </c>
      <c r="B592" s="3" t="s">
        <v>3781</v>
      </c>
      <c r="C592" s="3" t="s">
        <v>3784</v>
      </c>
      <c r="D592" s="3" t="s">
        <v>1257</v>
      </c>
      <c r="E592" s="3" t="s">
        <v>3785</v>
      </c>
      <c r="F592" s="3">
        <v>2074913739</v>
      </c>
      <c r="G592" s="3" t="s">
        <v>15</v>
      </c>
      <c r="H592" s="3" t="s">
        <v>3786</v>
      </c>
      <c r="I592" s="3" t="s">
        <v>3787</v>
      </c>
      <c r="J592" s="3" t="s">
        <v>43</v>
      </c>
      <c r="K592" s="3">
        <v>43955</v>
      </c>
      <c r="M592" s="3" t="s">
        <v>44</v>
      </c>
    </row>
    <row r="593" spans="1:13" ht="93" customHeight="1" x14ac:dyDescent="0.25">
      <c r="A593" s="3" t="s">
        <v>3789</v>
      </c>
      <c r="B593" s="3" t="s">
        <v>3788</v>
      </c>
      <c r="C593" s="3" t="s">
        <v>3790</v>
      </c>
      <c r="D593" s="3" t="s">
        <v>180</v>
      </c>
      <c r="E593" s="3" t="s">
        <v>3791</v>
      </c>
      <c r="F593" s="3" t="s">
        <v>3792</v>
      </c>
      <c r="G593" s="3" t="s">
        <v>21</v>
      </c>
      <c r="H593" s="3" t="s">
        <v>3793</v>
      </c>
      <c r="I593" s="3" t="s">
        <v>25</v>
      </c>
      <c r="J593" s="3" t="s">
        <v>43</v>
      </c>
      <c r="K593" s="3">
        <v>43920</v>
      </c>
      <c r="L593" s="3" t="s">
        <v>44</v>
      </c>
      <c r="M593" s="3" t="s">
        <v>44</v>
      </c>
    </row>
    <row r="594" spans="1:13" ht="93" customHeight="1" x14ac:dyDescent="0.25">
      <c r="A594" s="3" t="s">
        <v>3795</v>
      </c>
      <c r="B594" s="3" t="s">
        <v>3794</v>
      </c>
      <c r="C594" s="3" t="s">
        <v>3796</v>
      </c>
      <c r="D594" s="3" t="s">
        <v>460</v>
      </c>
      <c r="E594" s="3" t="s">
        <v>3797</v>
      </c>
      <c r="F594" s="3" t="s">
        <v>3798</v>
      </c>
      <c r="G594" s="3" t="s">
        <v>18</v>
      </c>
      <c r="I594" s="3" t="s">
        <v>3799</v>
      </c>
      <c r="J594" s="3" t="s">
        <v>43</v>
      </c>
      <c r="K594" s="3">
        <v>43925</v>
      </c>
      <c r="L594" s="3" t="s">
        <v>44</v>
      </c>
      <c r="M594" s="3" t="s">
        <v>44</v>
      </c>
    </row>
    <row r="595" spans="1:13" ht="93" customHeight="1" x14ac:dyDescent="0.25">
      <c r="A595" s="3" t="s">
        <v>3801</v>
      </c>
      <c r="B595" s="3" t="s">
        <v>3800</v>
      </c>
      <c r="C595" s="3" t="s">
        <v>2861</v>
      </c>
      <c r="D595" s="3" t="s">
        <v>165</v>
      </c>
      <c r="E595" s="3" t="s">
        <v>2862</v>
      </c>
      <c r="F595" s="3" t="s">
        <v>2863</v>
      </c>
      <c r="G595" s="3" t="s">
        <v>14</v>
      </c>
      <c r="H595" s="3" t="s">
        <v>3802</v>
      </c>
      <c r="J595" s="3" t="s">
        <v>559</v>
      </c>
      <c r="K595" s="3">
        <v>43922</v>
      </c>
      <c r="M595" s="3" t="s">
        <v>44</v>
      </c>
    </row>
    <row r="596" spans="1:13" ht="93" customHeight="1" x14ac:dyDescent="0.25">
      <c r="A596" s="3" t="s">
        <v>205</v>
      </c>
      <c r="B596" s="3" t="s">
        <v>721</v>
      </c>
      <c r="C596" s="3" t="s">
        <v>190</v>
      </c>
      <c r="D596" s="3" t="s">
        <v>2865</v>
      </c>
      <c r="E596" s="3" t="s">
        <v>192</v>
      </c>
      <c r="F596" s="3" t="s">
        <v>2866</v>
      </c>
      <c r="G596" s="3" t="s">
        <v>14</v>
      </c>
      <c r="H596" s="3" t="s">
        <v>206</v>
      </c>
      <c r="I596" s="3" t="s">
        <v>3803</v>
      </c>
      <c r="J596" s="3" t="s">
        <v>2817</v>
      </c>
      <c r="K596" s="3">
        <v>43922</v>
      </c>
      <c r="L596" s="3" t="s">
        <v>44</v>
      </c>
      <c r="M596" s="3" t="s">
        <v>44</v>
      </c>
    </row>
    <row r="597" spans="1:13" ht="93" customHeight="1" x14ac:dyDescent="0.25">
      <c r="A597" s="3" t="str">
        <f>HYPERLINK("https://www.quantumsails.com/en/lofts/solomons-island","Quantum Sails Solomons Island")</f>
        <v>Quantum Sails Solomons Island</v>
      </c>
      <c r="C597" s="3" t="s">
        <v>3804</v>
      </c>
      <c r="E597" s="3" t="s">
        <v>3805</v>
      </c>
      <c r="F597" s="3" t="s">
        <v>3806</v>
      </c>
      <c r="G597" s="3" t="s">
        <v>15</v>
      </c>
      <c r="H597" s="3" t="s">
        <v>3807</v>
      </c>
      <c r="K597" s="3" t="s">
        <v>3808</v>
      </c>
      <c r="M597" s="3">
        <v>1</v>
      </c>
    </row>
    <row r="598" spans="1:13" ht="93" customHeight="1" x14ac:dyDescent="0.25">
      <c r="A598" s="3" t="s">
        <v>3810</v>
      </c>
      <c r="B598" s="3" t="s">
        <v>3809</v>
      </c>
      <c r="C598" s="3" t="s">
        <v>3811</v>
      </c>
      <c r="D598" s="3" t="s">
        <v>1434</v>
      </c>
      <c r="E598" s="3" t="s">
        <v>3812</v>
      </c>
      <c r="F598" s="3">
        <v>4436043121</v>
      </c>
      <c r="G598" s="3" t="s">
        <v>3813</v>
      </c>
      <c r="H598" s="3" t="s">
        <v>3814</v>
      </c>
      <c r="I598" s="3" t="s">
        <v>3815</v>
      </c>
      <c r="J598" s="3" t="s">
        <v>425</v>
      </c>
      <c r="K598" s="3">
        <v>43917</v>
      </c>
      <c r="L598" s="3" t="s">
        <v>44</v>
      </c>
      <c r="M598" s="3" t="s">
        <v>44</v>
      </c>
    </row>
    <row r="599" spans="1:13" ht="93" customHeight="1" x14ac:dyDescent="0.25">
      <c r="A599" s="3" t="s">
        <v>3817</v>
      </c>
      <c r="B599" s="3" t="s">
        <v>3816</v>
      </c>
      <c r="C599" s="3" t="s">
        <v>3818</v>
      </c>
      <c r="D599" s="3" t="s">
        <v>3819</v>
      </c>
      <c r="E599" s="3" t="s">
        <v>3820</v>
      </c>
      <c r="F599" s="3" t="s">
        <v>3821</v>
      </c>
      <c r="G599" s="3" t="s">
        <v>16</v>
      </c>
      <c r="H599" s="3" t="s">
        <v>3822</v>
      </c>
      <c r="J599" s="3" t="s">
        <v>43</v>
      </c>
      <c r="K599" s="3">
        <v>43917</v>
      </c>
      <c r="L599" s="3" t="s">
        <v>44</v>
      </c>
      <c r="M599" s="3" t="s">
        <v>44</v>
      </c>
    </row>
    <row r="600" spans="1:13" ht="93" customHeight="1" x14ac:dyDescent="0.25">
      <c r="A600" s="3" t="s">
        <v>3824</v>
      </c>
      <c r="B600" s="3" t="s">
        <v>3823</v>
      </c>
      <c r="C600" s="3" t="s">
        <v>3825</v>
      </c>
      <c r="D600" s="3" t="s">
        <v>987</v>
      </c>
      <c r="E600" s="3" t="s">
        <v>3826</v>
      </c>
      <c r="F600" s="3" t="s">
        <v>3827</v>
      </c>
      <c r="G600" s="3" t="s">
        <v>16</v>
      </c>
      <c r="H600" s="3" t="s">
        <v>3828</v>
      </c>
      <c r="I600" s="3" t="s">
        <v>3829</v>
      </c>
      <c r="J600" s="3" t="s">
        <v>43</v>
      </c>
      <c r="K600" s="3">
        <v>43917</v>
      </c>
      <c r="L600" s="3" t="s">
        <v>44</v>
      </c>
      <c r="M600" s="3" t="s">
        <v>44</v>
      </c>
    </row>
    <row r="601" spans="1:13" ht="93" customHeight="1" x14ac:dyDescent="0.25">
      <c r="A601" s="3" t="s">
        <v>3831</v>
      </c>
      <c r="B601" s="3" t="s">
        <v>3830</v>
      </c>
      <c r="C601" s="3" t="s">
        <v>3832</v>
      </c>
      <c r="D601" s="3" t="s">
        <v>3833</v>
      </c>
      <c r="E601" s="3" t="s">
        <v>3834</v>
      </c>
      <c r="F601" s="3">
        <v>3019374072</v>
      </c>
      <c r="G601" s="3" t="s">
        <v>21</v>
      </c>
      <c r="H601" s="3" t="s">
        <v>3835</v>
      </c>
      <c r="I601" s="3" t="s">
        <v>121</v>
      </c>
      <c r="J601" s="3" t="s">
        <v>3836</v>
      </c>
      <c r="K601" s="3">
        <v>43920</v>
      </c>
      <c r="L601" s="3" t="s">
        <v>44</v>
      </c>
      <c r="M601" s="3" t="s">
        <v>44</v>
      </c>
    </row>
    <row r="602" spans="1:13" ht="93" customHeight="1" x14ac:dyDescent="0.25">
      <c r="A602" s="3" t="s">
        <v>3838</v>
      </c>
      <c r="B602" s="3" t="s">
        <v>3837</v>
      </c>
      <c r="C602" s="3" t="s">
        <v>3839</v>
      </c>
      <c r="D602" s="3" t="s">
        <v>143</v>
      </c>
      <c r="E602" s="3" t="s">
        <v>3840</v>
      </c>
      <c r="F602" s="3" t="s">
        <v>3841</v>
      </c>
      <c r="G602" s="3" t="s">
        <v>21</v>
      </c>
      <c r="H602" s="3" t="s">
        <v>3842</v>
      </c>
      <c r="I602" s="3" t="s">
        <v>3843</v>
      </c>
      <c r="J602" s="3" t="s">
        <v>3844</v>
      </c>
      <c r="K602" s="3">
        <v>43924</v>
      </c>
      <c r="L602" s="3" t="s">
        <v>44</v>
      </c>
      <c r="M602" s="3" t="s">
        <v>44</v>
      </c>
    </row>
    <row r="603" spans="1:13" ht="93" customHeight="1" x14ac:dyDescent="0.25">
      <c r="A603" s="3" t="s">
        <v>3846</v>
      </c>
      <c r="B603" s="3" t="s">
        <v>3845</v>
      </c>
      <c r="C603" s="3" t="s">
        <v>3847</v>
      </c>
      <c r="D603" s="3" t="s">
        <v>2076</v>
      </c>
      <c r="E603" s="3" t="s">
        <v>3848</v>
      </c>
      <c r="G603" s="3" t="s">
        <v>24</v>
      </c>
    </row>
    <row r="604" spans="1:13" ht="93" customHeight="1" x14ac:dyDescent="0.25">
      <c r="A604" s="3" t="s">
        <v>3850</v>
      </c>
      <c r="B604" s="3" t="s">
        <v>3849</v>
      </c>
      <c r="C604" s="3" t="s">
        <v>3851</v>
      </c>
      <c r="D604" s="3" t="s">
        <v>140</v>
      </c>
      <c r="E604" s="3" t="s">
        <v>3852</v>
      </c>
      <c r="F604" s="3">
        <v>2024659423</v>
      </c>
      <c r="G604" s="3" t="s">
        <v>15</v>
      </c>
      <c r="H604" s="3" t="s">
        <v>3853</v>
      </c>
      <c r="I604" s="3" t="s">
        <v>3854</v>
      </c>
      <c r="J604" s="3" t="s">
        <v>43</v>
      </c>
      <c r="K604" s="3">
        <v>43936</v>
      </c>
      <c r="M604" s="3" t="s">
        <v>44</v>
      </c>
    </row>
    <row r="605" spans="1:13" ht="93" customHeight="1" x14ac:dyDescent="0.25">
      <c r="A605" s="3" t="s">
        <v>3856</v>
      </c>
      <c r="B605" s="3" t="s">
        <v>3855</v>
      </c>
      <c r="C605" s="3" t="s">
        <v>3857</v>
      </c>
      <c r="D605" s="3" t="s">
        <v>3858</v>
      </c>
      <c r="E605" s="3" t="s">
        <v>3859</v>
      </c>
      <c r="F605" s="3" t="s">
        <v>3860</v>
      </c>
      <c r="G605" s="3" t="s">
        <v>22</v>
      </c>
      <c r="H605" s="3" t="s">
        <v>3861</v>
      </c>
      <c r="I605" s="3" t="s">
        <v>3862</v>
      </c>
      <c r="J605" s="3" t="s">
        <v>43</v>
      </c>
      <c r="K605" s="3">
        <v>43920</v>
      </c>
      <c r="L605" s="3" t="s">
        <v>44</v>
      </c>
      <c r="M605" s="3" t="s">
        <v>44</v>
      </c>
    </row>
    <row r="606" spans="1:13" ht="93" customHeight="1" x14ac:dyDescent="0.25">
      <c r="A606" s="3" t="str">
        <f>HYPERLINK("www.realdxlabs.com","Real Diagnostics")</f>
        <v>Real Diagnostics</v>
      </c>
      <c r="C606" s="3" t="s">
        <v>3863</v>
      </c>
      <c r="F606" s="3" t="s">
        <v>3864</v>
      </c>
      <c r="G606" s="3" t="s">
        <v>18</v>
      </c>
      <c r="H606" s="3" t="s">
        <v>3865</v>
      </c>
    </row>
    <row r="607" spans="1:13" ht="93" customHeight="1" x14ac:dyDescent="0.25">
      <c r="A607" s="3" t="s">
        <v>3866</v>
      </c>
      <c r="C607" s="3" t="s">
        <v>3867</v>
      </c>
      <c r="D607" s="3" t="s">
        <v>3868</v>
      </c>
      <c r="E607" s="3" t="s">
        <v>3869</v>
      </c>
      <c r="F607" s="3" t="s">
        <v>3870</v>
      </c>
      <c r="G607" s="3" t="s">
        <v>14</v>
      </c>
      <c r="H607" s="3" t="s">
        <v>3871</v>
      </c>
      <c r="I607" s="3" t="s">
        <v>25</v>
      </c>
      <c r="K607" s="3">
        <v>43915</v>
      </c>
      <c r="L607" s="3" t="s">
        <v>44</v>
      </c>
      <c r="M607" s="3" t="s">
        <v>44</v>
      </c>
    </row>
    <row r="608" spans="1:13" ht="93" customHeight="1" x14ac:dyDescent="0.25">
      <c r="A608" s="3" t="s">
        <v>3872</v>
      </c>
      <c r="C608" s="3" t="s">
        <v>3873</v>
      </c>
      <c r="D608" s="3" t="s">
        <v>272</v>
      </c>
      <c r="E608" s="3" t="s">
        <v>3874</v>
      </c>
      <c r="F608" s="3" t="s">
        <v>3875</v>
      </c>
      <c r="G608" s="3" t="s">
        <v>14</v>
      </c>
      <c r="H608" s="3" t="s">
        <v>3876</v>
      </c>
      <c r="I608" s="3" t="s">
        <v>3877</v>
      </c>
      <c r="J608" s="3" t="s">
        <v>25</v>
      </c>
    </row>
    <row r="609" spans="1:13" ht="93" customHeight="1" x14ac:dyDescent="0.25">
      <c r="A609" s="3" t="s">
        <v>3878</v>
      </c>
      <c r="C609" s="3" t="s">
        <v>3873</v>
      </c>
      <c r="D609" s="3" t="s">
        <v>272</v>
      </c>
      <c r="E609" s="3" t="s">
        <v>3874</v>
      </c>
      <c r="F609" s="3" t="s">
        <v>3875</v>
      </c>
      <c r="G609" s="3" t="s">
        <v>14</v>
      </c>
      <c r="H609" s="3" t="s">
        <v>3879</v>
      </c>
      <c r="I609" s="3" t="s">
        <v>3880</v>
      </c>
      <c r="J609" s="3" t="s">
        <v>25</v>
      </c>
    </row>
    <row r="610" spans="1:13" ht="93" customHeight="1" x14ac:dyDescent="0.25">
      <c r="A610" s="3" t="s">
        <v>3881</v>
      </c>
      <c r="C610" s="3" t="s">
        <v>3873</v>
      </c>
      <c r="D610" s="3" t="s">
        <v>272</v>
      </c>
      <c r="E610" s="3" t="s">
        <v>3874</v>
      </c>
      <c r="F610" s="3" t="s">
        <v>3875</v>
      </c>
      <c r="G610" s="3" t="s">
        <v>14</v>
      </c>
      <c r="H610" s="3" t="s">
        <v>3879</v>
      </c>
      <c r="I610" s="3" t="s">
        <v>3882</v>
      </c>
      <c r="J610" s="3" t="s">
        <v>25</v>
      </c>
    </row>
    <row r="611" spans="1:13" ht="93" customHeight="1" x14ac:dyDescent="0.25">
      <c r="A611" s="3" t="s">
        <v>3883</v>
      </c>
      <c r="C611" s="3" t="s">
        <v>3873</v>
      </c>
      <c r="D611" s="3" t="s">
        <v>272</v>
      </c>
      <c r="E611" s="3" t="s">
        <v>3874</v>
      </c>
      <c r="F611" s="3" t="s">
        <v>3875</v>
      </c>
      <c r="G611" s="3" t="s">
        <v>14</v>
      </c>
      <c r="H611" s="3" t="s">
        <v>3876</v>
      </c>
      <c r="I611" s="3" t="s">
        <v>3884</v>
      </c>
      <c r="J611" s="3" t="s">
        <v>25</v>
      </c>
    </row>
    <row r="612" spans="1:13" ht="93" customHeight="1" x14ac:dyDescent="0.25">
      <c r="A612" s="3" t="s">
        <v>3885</v>
      </c>
      <c r="C612" s="3" t="s">
        <v>3873</v>
      </c>
      <c r="D612" s="3" t="s">
        <v>272</v>
      </c>
      <c r="E612" s="3" t="s">
        <v>3874</v>
      </c>
      <c r="F612" s="3" t="s">
        <v>3875</v>
      </c>
      <c r="G612" s="3" t="s">
        <v>14</v>
      </c>
      <c r="H612" s="3" t="s">
        <v>3879</v>
      </c>
      <c r="I612" s="3" t="s">
        <v>3886</v>
      </c>
      <c r="J612" s="3" t="s">
        <v>25</v>
      </c>
    </row>
    <row r="613" spans="1:13" ht="93" customHeight="1" x14ac:dyDescent="0.25">
      <c r="A613" s="3" t="s">
        <v>3887</v>
      </c>
      <c r="C613" s="3" t="s">
        <v>3873</v>
      </c>
      <c r="D613" s="3" t="s">
        <v>272</v>
      </c>
      <c r="E613" s="3" t="s">
        <v>3874</v>
      </c>
      <c r="F613" s="3" t="s">
        <v>3875</v>
      </c>
      <c r="G613" s="3" t="s">
        <v>14</v>
      </c>
      <c r="H613" s="3" t="s">
        <v>3879</v>
      </c>
      <c r="I613" s="3" t="s">
        <v>3888</v>
      </c>
      <c r="J613" s="3" t="s">
        <v>25</v>
      </c>
    </row>
    <row r="614" spans="1:13" ht="93" customHeight="1" x14ac:dyDescent="0.25">
      <c r="A614" s="3" t="s">
        <v>3889</v>
      </c>
      <c r="C614" s="3" t="s">
        <v>3873</v>
      </c>
      <c r="D614" s="3" t="s">
        <v>3890</v>
      </c>
      <c r="E614" s="3" t="s">
        <v>3874</v>
      </c>
      <c r="F614" s="3" t="s">
        <v>3875</v>
      </c>
      <c r="G614" s="3" t="s">
        <v>14</v>
      </c>
      <c r="H614" s="3" t="s">
        <v>3891</v>
      </c>
      <c r="I614" s="3" t="s">
        <v>3892</v>
      </c>
      <c r="J614" s="3" t="s">
        <v>25</v>
      </c>
    </row>
    <row r="615" spans="1:13" ht="93" customHeight="1" x14ac:dyDescent="0.25">
      <c r="A615" s="3" t="s">
        <v>3893</v>
      </c>
      <c r="C615" s="3" t="s">
        <v>3873</v>
      </c>
      <c r="D615" s="3" t="s">
        <v>272</v>
      </c>
      <c r="E615" s="3" t="s">
        <v>3874</v>
      </c>
      <c r="F615" s="3" t="s">
        <v>3875</v>
      </c>
      <c r="G615" s="3" t="s">
        <v>14</v>
      </c>
      <c r="H615" s="3" t="s">
        <v>3879</v>
      </c>
      <c r="I615" s="3" t="s">
        <v>3894</v>
      </c>
      <c r="J615" s="3" t="s">
        <v>25</v>
      </c>
    </row>
    <row r="616" spans="1:13" ht="93" customHeight="1" x14ac:dyDescent="0.25">
      <c r="A616" s="3" t="s">
        <v>3895</v>
      </c>
      <c r="C616" s="3" t="s">
        <v>3873</v>
      </c>
      <c r="D616" s="3" t="s">
        <v>272</v>
      </c>
      <c r="E616" s="3" t="s">
        <v>3874</v>
      </c>
      <c r="F616" s="3" t="s">
        <v>3875</v>
      </c>
      <c r="G616" s="3" t="s">
        <v>14</v>
      </c>
      <c r="H616" s="3" t="s">
        <v>3879</v>
      </c>
      <c r="I616" s="3" t="s">
        <v>3896</v>
      </c>
      <c r="J616" s="3" t="s">
        <v>25</v>
      </c>
    </row>
    <row r="617" spans="1:13" ht="93" customHeight="1" x14ac:dyDescent="0.25">
      <c r="A617" s="3" t="s">
        <v>3897</v>
      </c>
      <c r="C617" s="3" t="s">
        <v>3873</v>
      </c>
      <c r="D617" s="3" t="s">
        <v>272</v>
      </c>
      <c r="E617" s="3" t="s">
        <v>3874</v>
      </c>
      <c r="F617" s="3" t="s">
        <v>3875</v>
      </c>
      <c r="G617" s="3" t="s">
        <v>14</v>
      </c>
      <c r="H617" s="3" t="s">
        <v>3876</v>
      </c>
      <c r="I617" s="3">
        <v>68</v>
      </c>
      <c r="J617" s="3" t="s">
        <v>25</v>
      </c>
    </row>
    <row r="618" spans="1:13" ht="93" customHeight="1" x14ac:dyDescent="0.25">
      <c r="A618" s="3" t="s">
        <v>3899</v>
      </c>
      <c r="B618" s="3" t="s">
        <v>3898</v>
      </c>
      <c r="C618" s="3" t="s">
        <v>3873</v>
      </c>
      <c r="D618" s="3" t="s">
        <v>272</v>
      </c>
      <c r="E618" s="3" t="s">
        <v>3874</v>
      </c>
      <c r="F618" s="3">
        <v>2028706873</v>
      </c>
      <c r="G618" s="3" t="s">
        <v>14</v>
      </c>
      <c r="H618" s="3" t="s">
        <v>3900</v>
      </c>
      <c r="I618" s="3" t="s">
        <v>25</v>
      </c>
      <c r="J618" s="3" t="s">
        <v>43</v>
      </c>
      <c r="K618" s="3">
        <v>43927</v>
      </c>
      <c r="M618" s="3" t="s">
        <v>44</v>
      </c>
    </row>
    <row r="619" spans="1:13" ht="93" customHeight="1" x14ac:dyDescent="0.25">
      <c r="A619" s="3" t="s">
        <v>3901</v>
      </c>
      <c r="C619" s="3" t="s">
        <v>3873</v>
      </c>
      <c r="D619" s="3" t="s">
        <v>272</v>
      </c>
      <c r="E619" s="3" t="s">
        <v>3874</v>
      </c>
      <c r="F619" s="3" t="s">
        <v>3875</v>
      </c>
      <c r="G619" s="3" t="s">
        <v>14</v>
      </c>
      <c r="H619" s="3" t="s">
        <v>3879</v>
      </c>
      <c r="I619" s="3" t="s">
        <v>3902</v>
      </c>
      <c r="J619" s="3" t="s">
        <v>25</v>
      </c>
    </row>
    <row r="620" spans="1:13" ht="93" customHeight="1" x14ac:dyDescent="0.25">
      <c r="A620" s="3" t="s">
        <v>3903</v>
      </c>
      <c r="C620" s="3" t="s">
        <v>3873</v>
      </c>
      <c r="D620" s="3" t="s">
        <v>272</v>
      </c>
      <c r="E620" s="3" t="s">
        <v>3874</v>
      </c>
      <c r="F620" s="3" t="s">
        <v>3875</v>
      </c>
      <c r="G620" s="3" t="s">
        <v>14</v>
      </c>
      <c r="H620" s="3" t="s">
        <v>3879</v>
      </c>
      <c r="I620" s="3" t="s">
        <v>3904</v>
      </c>
      <c r="J620" s="3" t="s">
        <v>25</v>
      </c>
    </row>
    <row r="621" spans="1:13" ht="93" customHeight="1" x14ac:dyDescent="0.25">
      <c r="A621" s="3" t="s">
        <v>3905</v>
      </c>
      <c r="C621" s="3" t="s">
        <v>3873</v>
      </c>
      <c r="D621" s="3" t="s">
        <v>3906</v>
      </c>
      <c r="E621" s="3" t="s">
        <v>3874</v>
      </c>
      <c r="F621" s="3" t="s">
        <v>3875</v>
      </c>
      <c r="G621" s="3" t="s">
        <v>14</v>
      </c>
      <c r="H621" s="3" t="s">
        <v>3879</v>
      </c>
      <c r="I621" s="3" t="s">
        <v>3907</v>
      </c>
      <c r="J621" s="3" t="s">
        <v>25</v>
      </c>
    </row>
    <row r="622" spans="1:13" ht="93" customHeight="1" x14ac:dyDescent="0.25">
      <c r="A622" s="3" t="s">
        <v>3908</v>
      </c>
      <c r="C622" s="3" t="s">
        <v>3873</v>
      </c>
      <c r="D622" s="3" t="s">
        <v>272</v>
      </c>
      <c r="E622" s="3" t="s">
        <v>3874</v>
      </c>
      <c r="F622" s="3" t="s">
        <v>3875</v>
      </c>
      <c r="G622" s="3" t="s">
        <v>14</v>
      </c>
      <c r="H622" s="3" t="s">
        <v>3879</v>
      </c>
      <c r="I622" s="3" t="s">
        <v>3896</v>
      </c>
      <c r="J622" s="3" t="s">
        <v>25</v>
      </c>
    </row>
    <row r="623" spans="1:13" ht="93" customHeight="1" x14ac:dyDescent="0.25">
      <c r="A623" s="3" t="s">
        <v>3909</v>
      </c>
      <c r="C623" s="3" t="s">
        <v>3873</v>
      </c>
      <c r="D623" s="3" t="s">
        <v>272</v>
      </c>
      <c r="E623" s="3" t="s">
        <v>3874</v>
      </c>
      <c r="F623" s="3" t="s">
        <v>3875</v>
      </c>
      <c r="G623" s="3" t="s">
        <v>14</v>
      </c>
      <c r="H623" s="3" t="s">
        <v>3879</v>
      </c>
      <c r="I623" s="3" t="s">
        <v>3910</v>
      </c>
      <c r="J623" s="3" t="s">
        <v>25</v>
      </c>
    </row>
    <row r="624" spans="1:13" ht="93" customHeight="1" x14ac:dyDescent="0.25">
      <c r="A624" s="3" t="s">
        <v>922</v>
      </c>
      <c r="B624" s="3" t="s">
        <v>918</v>
      </c>
      <c r="C624" s="3" t="s">
        <v>923</v>
      </c>
      <c r="D624" s="3" t="s">
        <v>924</v>
      </c>
      <c r="E624" s="3" t="s">
        <v>925</v>
      </c>
      <c r="F624" s="3" t="s">
        <v>926</v>
      </c>
      <c r="G624" s="3" t="s">
        <v>14</v>
      </c>
      <c r="H624" s="3" t="s">
        <v>3911</v>
      </c>
      <c r="I624" s="3" t="s">
        <v>927</v>
      </c>
      <c r="J624" s="3" t="s">
        <v>335</v>
      </c>
      <c r="K624" s="3">
        <v>43916</v>
      </c>
      <c r="L624" s="3" t="s">
        <v>44</v>
      </c>
      <c r="M624" s="3" t="s">
        <v>44</v>
      </c>
    </row>
    <row r="625" spans="1:13" ht="93" customHeight="1" x14ac:dyDescent="0.25">
      <c r="A625" s="3" t="s">
        <v>3912</v>
      </c>
      <c r="C625" s="3" t="s">
        <v>3913</v>
      </c>
      <c r="E625" s="3" t="s">
        <v>3914</v>
      </c>
      <c r="F625" s="3" t="s">
        <v>3915</v>
      </c>
      <c r="G625" s="3" t="s">
        <v>14</v>
      </c>
      <c r="H625" s="3" t="s">
        <v>2391</v>
      </c>
      <c r="J625" s="3" t="s">
        <v>3916</v>
      </c>
      <c r="K625" s="3" t="s">
        <v>1473</v>
      </c>
      <c r="M625" s="3">
        <v>21842</v>
      </c>
    </row>
    <row r="626" spans="1:13" ht="93" customHeight="1" x14ac:dyDescent="0.25">
      <c r="A626" s="3" t="s">
        <v>348</v>
      </c>
      <c r="C626" s="3" t="s">
        <v>349</v>
      </c>
      <c r="D626" s="3" t="s">
        <v>143</v>
      </c>
      <c r="E626" s="3" t="s">
        <v>350</v>
      </c>
      <c r="F626" s="3" t="s">
        <v>351</v>
      </c>
      <c r="G626" s="3" t="s">
        <v>14</v>
      </c>
      <c r="M626" s="3" t="s">
        <v>207</v>
      </c>
    </row>
    <row r="627" spans="1:13" ht="93" customHeight="1" x14ac:dyDescent="0.25">
      <c r="A627" s="3" t="s">
        <v>3918</v>
      </c>
      <c r="B627" s="3" t="s">
        <v>3917</v>
      </c>
      <c r="C627" s="3" t="s">
        <v>3919</v>
      </c>
      <c r="D627" s="3" t="s">
        <v>140</v>
      </c>
      <c r="E627" s="3" t="s">
        <v>3920</v>
      </c>
      <c r="F627" s="3">
        <v>7174671899</v>
      </c>
      <c r="G627" s="3" t="s">
        <v>20</v>
      </c>
      <c r="H627" s="3" t="s">
        <v>3921</v>
      </c>
      <c r="I627" s="3" t="s">
        <v>3922</v>
      </c>
      <c r="J627" s="3" t="s">
        <v>43</v>
      </c>
      <c r="K627" s="3">
        <v>43924</v>
      </c>
      <c r="L627" s="3" t="s">
        <v>44</v>
      </c>
      <c r="M627" s="3" t="s">
        <v>44</v>
      </c>
    </row>
    <row r="628" spans="1:13" ht="93" customHeight="1" x14ac:dyDescent="0.25">
      <c r="A628" s="3" t="s">
        <v>3924</v>
      </c>
      <c r="B628" s="3" t="s">
        <v>3923</v>
      </c>
      <c r="C628" s="3" t="s">
        <v>3925</v>
      </c>
      <c r="D628" s="3" t="s">
        <v>1375</v>
      </c>
      <c r="E628" s="3" t="s">
        <v>3926</v>
      </c>
      <c r="F628" s="3">
        <v>3016464592</v>
      </c>
      <c r="G628" s="3" t="s">
        <v>20</v>
      </c>
      <c r="H628" s="3" t="s">
        <v>3927</v>
      </c>
      <c r="I628" s="3" t="s">
        <v>3928</v>
      </c>
      <c r="J628" s="3" t="s">
        <v>43</v>
      </c>
      <c r="K628" s="3">
        <v>43924</v>
      </c>
      <c r="L628" s="3" t="s">
        <v>44</v>
      </c>
      <c r="M628" s="3" t="s">
        <v>44</v>
      </c>
    </row>
    <row r="629" spans="1:13" ht="93" customHeight="1" x14ac:dyDescent="0.25">
      <c r="A629" s="3" t="str">
        <f>HYPERLINK("https://www.revealgc.com/","Reveal Global Consulting")</f>
        <v>Reveal Global Consulting</v>
      </c>
      <c r="C629" s="3" t="s">
        <v>3929</v>
      </c>
      <c r="E629" s="3" t="s">
        <v>3930</v>
      </c>
      <c r="F629" s="3" t="s">
        <v>3931</v>
      </c>
      <c r="G629" s="3" t="s">
        <v>17</v>
      </c>
      <c r="H629" s="3" t="s">
        <v>3932</v>
      </c>
      <c r="J629" s="3" t="s">
        <v>3933</v>
      </c>
      <c r="K629" s="3" t="s">
        <v>3934</v>
      </c>
      <c r="M629" s="3">
        <v>20759</v>
      </c>
    </row>
    <row r="630" spans="1:13" ht="93" customHeight="1" x14ac:dyDescent="0.25">
      <c r="A630" s="3" t="s">
        <v>257</v>
      </c>
      <c r="C630" s="3" t="s">
        <v>258</v>
      </c>
      <c r="E630" s="3" t="s">
        <v>259</v>
      </c>
      <c r="F630" s="3" t="s">
        <v>260</v>
      </c>
      <c r="G630" s="3" t="s">
        <v>26</v>
      </c>
    </row>
    <row r="631" spans="1:13" ht="93" customHeight="1" x14ac:dyDescent="0.25">
      <c r="A631" s="3" t="s">
        <v>3935</v>
      </c>
      <c r="B631" s="3" t="s">
        <v>1336</v>
      </c>
      <c r="C631" s="3" t="s">
        <v>258</v>
      </c>
      <c r="D631" s="3" t="s">
        <v>105</v>
      </c>
      <c r="E631" s="3" t="s">
        <v>259</v>
      </c>
      <c r="F631" s="3">
        <v>4103655367</v>
      </c>
      <c r="G631" s="3" t="s">
        <v>15</v>
      </c>
      <c r="I631" s="3" t="s">
        <v>3936</v>
      </c>
      <c r="J631" s="3" t="s">
        <v>43</v>
      </c>
      <c r="K631" s="3">
        <v>43925</v>
      </c>
      <c r="L631" s="3" t="s">
        <v>44</v>
      </c>
      <c r="M631" s="3" t="s">
        <v>44</v>
      </c>
    </row>
    <row r="632" spans="1:13" ht="93" customHeight="1" x14ac:dyDescent="0.25">
      <c r="A632" s="3" t="s">
        <v>3938</v>
      </c>
      <c r="B632" s="3" t="s">
        <v>3937</v>
      </c>
      <c r="C632" s="3" t="s">
        <v>3939</v>
      </c>
      <c r="D632" s="3" t="s">
        <v>86</v>
      </c>
      <c r="E632" s="3" t="s">
        <v>3940</v>
      </c>
      <c r="F632" s="3">
        <v>6142072087</v>
      </c>
      <c r="G632" s="3" t="s">
        <v>14</v>
      </c>
      <c r="H632" s="3" t="s">
        <v>3941</v>
      </c>
      <c r="I632" s="3" t="s">
        <v>3942</v>
      </c>
      <c r="J632" s="3" t="s">
        <v>43</v>
      </c>
      <c r="K632" s="3">
        <v>43940</v>
      </c>
      <c r="M632" s="3" t="s">
        <v>44</v>
      </c>
    </row>
    <row r="633" spans="1:13" ht="93" customHeight="1" x14ac:dyDescent="0.25">
      <c r="A633" s="3" t="str">
        <f>HYPERLINK("http://www.roadsafetyllc.com/","Road Safety, LLC")</f>
        <v>Road Safety, LLC</v>
      </c>
      <c r="C633" s="3" t="s">
        <v>3943</v>
      </c>
      <c r="E633" s="3" t="s">
        <v>66</v>
      </c>
      <c r="F633" s="3" t="s">
        <v>3944</v>
      </c>
      <c r="G633" s="3" t="s">
        <v>19</v>
      </c>
      <c r="H633" s="3" t="s">
        <v>3945</v>
      </c>
    </row>
    <row r="634" spans="1:13" ht="93" customHeight="1" x14ac:dyDescent="0.25">
      <c r="A634" s="3" t="s">
        <v>3947</v>
      </c>
      <c r="B634" s="3" t="s">
        <v>3946</v>
      </c>
      <c r="C634" s="3" t="s">
        <v>3948</v>
      </c>
      <c r="D634" s="3" t="s">
        <v>3949</v>
      </c>
      <c r="E634" s="3" t="s">
        <v>3950</v>
      </c>
      <c r="F634" s="3">
        <v>2406310008</v>
      </c>
      <c r="G634" s="3" t="s">
        <v>15</v>
      </c>
      <c r="H634" s="3" t="s">
        <v>3951</v>
      </c>
      <c r="I634" s="3" t="s">
        <v>3952</v>
      </c>
      <c r="J634" s="3" t="s">
        <v>3953</v>
      </c>
      <c r="K634" s="3">
        <v>43948</v>
      </c>
      <c r="M634" s="3" t="s">
        <v>44</v>
      </c>
    </row>
    <row r="635" spans="1:13" ht="93" customHeight="1" x14ac:dyDescent="0.25">
      <c r="A635" s="3" t="s">
        <v>3947</v>
      </c>
      <c r="B635" s="3" t="s">
        <v>3954</v>
      </c>
      <c r="C635" s="3" t="s">
        <v>3955</v>
      </c>
      <c r="D635" s="3" t="s">
        <v>3956</v>
      </c>
      <c r="E635" s="3" t="s">
        <v>3957</v>
      </c>
      <c r="F635" s="3" t="s">
        <v>3958</v>
      </c>
      <c r="G635" s="3" t="s">
        <v>21</v>
      </c>
      <c r="H635" s="3" t="s">
        <v>3959</v>
      </c>
      <c r="I635" s="3" t="s">
        <v>3960</v>
      </c>
      <c r="J635" s="3" t="s">
        <v>43</v>
      </c>
      <c r="K635" s="3">
        <v>43938</v>
      </c>
      <c r="M635" s="3" t="s">
        <v>44</v>
      </c>
    </row>
    <row r="636" spans="1:13" ht="93" customHeight="1" x14ac:dyDescent="0.25">
      <c r="A636" s="3" t="s">
        <v>296</v>
      </c>
      <c r="C636" s="3" t="s">
        <v>297</v>
      </c>
      <c r="D636" s="3" t="s">
        <v>140</v>
      </c>
      <c r="E636" s="3" t="s">
        <v>298</v>
      </c>
      <c r="F636" s="3">
        <v>2023093507</v>
      </c>
      <c r="G636" s="3" t="s">
        <v>21</v>
      </c>
      <c r="H636" s="3" t="s">
        <v>3961</v>
      </c>
      <c r="J636" s="3" t="s">
        <v>43</v>
      </c>
      <c r="K636" s="3">
        <v>43916</v>
      </c>
      <c r="L636" s="3" t="s">
        <v>44</v>
      </c>
      <c r="M636" s="3" t="s">
        <v>44</v>
      </c>
    </row>
    <row r="637" spans="1:13" ht="93" customHeight="1" x14ac:dyDescent="0.25">
      <c r="A637" s="3" t="str">
        <f>HYPERLINK("http://www.root3labs.com/","Root3 Labs")</f>
        <v>Root3 Labs</v>
      </c>
      <c r="C637" s="3" t="s">
        <v>3962</v>
      </c>
      <c r="E637" s="3" t="s">
        <v>3963</v>
      </c>
      <c r="F637" s="3" t="s">
        <v>3964</v>
      </c>
      <c r="G637" s="3" t="s">
        <v>21</v>
      </c>
      <c r="H637" s="3" t="s">
        <v>3965</v>
      </c>
      <c r="M637" s="3">
        <v>1</v>
      </c>
    </row>
    <row r="638" spans="1:13" ht="12.5" x14ac:dyDescent="0.25">
      <c r="A638" s="3" t="s">
        <v>3967</v>
      </c>
      <c r="B638" s="3" t="s">
        <v>3966</v>
      </c>
      <c r="C638" s="3" t="s">
        <v>3968</v>
      </c>
      <c r="D638" s="3" t="s">
        <v>868</v>
      </c>
      <c r="E638" s="3" t="s">
        <v>3969</v>
      </c>
      <c r="F638" s="3" t="s">
        <v>3970</v>
      </c>
      <c r="G638" s="3" t="s">
        <v>15</v>
      </c>
      <c r="H638" s="3" t="s">
        <v>3971</v>
      </c>
      <c r="I638" s="3" t="s">
        <v>3972</v>
      </c>
      <c r="J638" s="3" t="s">
        <v>3973</v>
      </c>
      <c r="K638" s="3">
        <v>43920</v>
      </c>
      <c r="L638" s="3" t="s">
        <v>44</v>
      </c>
      <c r="M638" s="3" t="s">
        <v>44</v>
      </c>
    </row>
    <row r="639" spans="1:13" ht="93" customHeight="1" x14ac:dyDescent="0.25">
      <c r="A639" s="3" t="s">
        <v>3974</v>
      </c>
      <c r="C639" s="3" t="s">
        <v>3975</v>
      </c>
      <c r="E639" s="3" t="s">
        <v>3976</v>
      </c>
      <c r="F639" s="3" t="s">
        <v>3977</v>
      </c>
      <c r="G639" s="3" t="s">
        <v>14</v>
      </c>
      <c r="H639" s="3" t="s">
        <v>3978</v>
      </c>
    </row>
    <row r="640" spans="1:13" ht="93" customHeight="1" x14ac:dyDescent="0.25">
      <c r="A640" s="3" t="s">
        <v>3980</v>
      </c>
      <c r="B640" s="3" t="s">
        <v>3979</v>
      </c>
      <c r="C640" s="3" t="s">
        <v>3981</v>
      </c>
      <c r="D640" s="3" t="s">
        <v>3982</v>
      </c>
      <c r="E640" s="3" t="s">
        <v>3983</v>
      </c>
      <c r="F640" s="3" t="s">
        <v>3984</v>
      </c>
      <c r="G640" s="3" t="s">
        <v>20</v>
      </c>
      <c r="H640" s="3" t="s">
        <v>3985</v>
      </c>
      <c r="I640" s="3" t="s">
        <v>3986</v>
      </c>
      <c r="J640" s="3" t="s">
        <v>43</v>
      </c>
      <c r="K640" s="3">
        <v>43917</v>
      </c>
      <c r="L640" s="3" t="s">
        <v>44</v>
      </c>
      <c r="M640" s="3" t="s">
        <v>44</v>
      </c>
    </row>
    <row r="641" spans="1:13" ht="93" customHeight="1" x14ac:dyDescent="0.25">
      <c r="A641" s="3" t="s">
        <v>3987</v>
      </c>
      <c r="C641" s="3" t="s">
        <v>3988</v>
      </c>
      <c r="E641" s="3" t="s">
        <v>3989</v>
      </c>
      <c r="F641" s="3" t="s">
        <v>3990</v>
      </c>
      <c r="G641" s="3" t="s">
        <v>15</v>
      </c>
      <c r="H641" s="3" t="s">
        <v>3991</v>
      </c>
      <c r="M641" s="3">
        <v>1</v>
      </c>
    </row>
    <row r="642" spans="1:13" ht="93" customHeight="1" x14ac:dyDescent="0.25">
      <c r="A642" s="3" t="s">
        <v>3993</v>
      </c>
      <c r="B642" s="3" t="s">
        <v>3992</v>
      </c>
      <c r="C642" s="3" t="s">
        <v>3994</v>
      </c>
      <c r="D642" s="3" t="s">
        <v>1133</v>
      </c>
      <c r="E642" s="3" t="s">
        <v>3995</v>
      </c>
      <c r="F642" s="3" t="s">
        <v>3996</v>
      </c>
      <c r="G642" s="3" t="s">
        <v>16</v>
      </c>
      <c r="H642" s="3" t="s">
        <v>3997</v>
      </c>
      <c r="I642" s="3" t="s">
        <v>3998</v>
      </c>
      <c r="J642" s="3" t="s">
        <v>43</v>
      </c>
      <c r="K642" s="3">
        <v>43952</v>
      </c>
      <c r="M642" s="3" t="s">
        <v>44</v>
      </c>
    </row>
    <row r="643" spans="1:13" ht="93" customHeight="1" x14ac:dyDescent="0.25">
      <c r="A643" s="3" t="s">
        <v>4000</v>
      </c>
      <c r="B643" s="3" t="s">
        <v>3999</v>
      </c>
      <c r="C643" s="3" t="s">
        <v>4001</v>
      </c>
      <c r="D643" s="3" t="s">
        <v>4002</v>
      </c>
      <c r="E643" s="3" t="s">
        <v>4003</v>
      </c>
      <c r="F643" s="3" t="s">
        <v>4004</v>
      </c>
      <c r="G643" s="3" t="s">
        <v>16</v>
      </c>
      <c r="H643" s="3" t="s">
        <v>4005</v>
      </c>
      <c r="I643" s="3" t="s">
        <v>4006</v>
      </c>
      <c r="J643" s="3" t="s">
        <v>43</v>
      </c>
      <c r="K643" s="3">
        <v>43916</v>
      </c>
      <c r="L643" s="3" t="s">
        <v>44</v>
      </c>
      <c r="M643" s="3" t="s">
        <v>44</v>
      </c>
    </row>
    <row r="644" spans="1:13" ht="93" customHeight="1" x14ac:dyDescent="0.25">
      <c r="A644" s="3" t="s">
        <v>4008</v>
      </c>
      <c r="B644" s="3" t="s">
        <v>4007</v>
      </c>
      <c r="C644" s="3" t="s">
        <v>4009</v>
      </c>
      <c r="D644" s="3" t="s">
        <v>4010</v>
      </c>
      <c r="E644" s="3" t="s">
        <v>4011</v>
      </c>
      <c r="F644" s="3" t="s">
        <v>4012</v>
      </c>
      <c r="G644" s="3" t="s">
        <v>21</v>
      </c>
      <c r="H644" s="3" t="s">
        <v>4013</v>
      </c>
      <c r="I644" s="3" t="s">
        <v>25</v>
      </c>
      <c r="J644" s="3" t="s">
        <v>43</v>
      </c>
      <c r="K644" s="3">
        <v>43924</v>
      </c>
      <c r="M644" s="3" t="s">
        <v>44</v>
      </c>
    </row>
    <row r="645" spans="1:13" ht="93" customHeight="1" x14ac:dyDescent="0.25">
      <c r="A645" s="3" t="s">
        <v>4015</v>
      </c>
      <c r="B645" s="3" t="s">
        <v>4014</v>
      </c>
      <c r="C645" s="3" t="s">
        <v>4016</v>
      </c>
      <c r="D645" s="3" t="s">
        <v>1215</v>
      </c>
      <c r="E645" s="3" t="s">
        <v>4017</v>
      </c>
      <c r="F645" s="3" t="s">
        <v>4018</v>
      </c>
      <c r="G645" s="3" t="s">
        <v>15</v>
      </c>
      <c r="H645" s="3" t="s">
        <v>4019</v>
      </c>
      <c r="I645" s="3" t="s">
        <v>4020</v>
      </c>
      <c r="J645" s="3" t="s">
        <v>425</v>
      </c>
      <c r="K645" s="3">
        <v>43966</v>
      </c>
      <c r="M645" s="3" t="s">
        <v>44</v>
      </c>
    </row>
    <row r="646" spans="1:13" ht="93" customHeight="1" x14ac:dyDescent="0.25">
      <c r="A646" s="3" t="s">
        <v>4021</v>
      </c>
      <c r="C646" s="3" t="s">
        <v>4022</v>
      </c>
      <c r="D646" s="3" t="s">
        <v>1580</v>
      </c>
      <c r="E646" s="3" t="s">
        <v>4023</v>
      </c>
      <c r="F646" s="3">
        <v>4432259047</v>
      </c>
      <c r="G646" s="3" t="s">
        <v>21</v>
      </c>
      <c r="H646" s="3" t="s">
        <v>4024</v>
      </c>
      <c r="J646" s="3" t="s">
        <v>536</v>
      </c>
      <c r="K646" s="3">
        <v>43913</v>
      </c>
      <c r="L646" s="3" t="s">
        <v>44</v>
      </c>
      <c r="M646" s="3" t="s">
        <v>44</v>
      </c>
    </row>
    <row r="647" spans="1:13" ht="93" customHeight="1" x14ac:dyDescent="0.25">
      <c r="A647" s="3" t="s">
        <v>4026</v>
      </c>
      <c r="B647" s="3" t="s">
        <v>4025</v>
      </c>
      <c r="C647" s="3" t="s">
        <v>4027</v>
      </c>
      <c r="D647" s="3" t="s">
        <v>4028</v>
      </c>
      <c r="E647" s="3" t="s">
        <v>4029</v>
      </c>
      <c r="F647" s="3">
        <v>7046417487</v>
      </c>
      <c r="G647" s="3" t="s">
        <v>17</v>
      </c>
      <c r="H647" s="3" t="s">
        <v>4030</v>
      </c>
      <c r="I647" s="3" t="s">
        <v>4031</v>
      </c>
      <c r="J647" s="3" t="s">
        <v>43</v>
      </c>
      <c r="K647" s="3">
        <v>43997</v>
      </c>
      <c r="L647" s="3" t="s">
        <v>44</v>
      </c>
      <c r="M647" s="3" t="s">
        <v>44</v>
      </c>
    </row>
    <row r="648" spans="1:13" ht="93" customHeight="1" x14ac:dyDescent="0.25">
      <c r="A648" s="3" t="s">
        <v>4036</v>
      </c>
      <c r="B648" s="3" t="s">
        <v>3230</v>
      </c>
      <c r="C648" s="3" t="s">
        <v>3231</v>
      </c>
      <c r="D648" s="3" t="s">
        <v>140</v>
      </c>
      <c r="E648" s="3" t="s">
        <v>3233</v>
      </c>
      <c r="F648" s="3">
        <v>17033616216</v>
      </c>
      <c r="G648" s="3" t="s">
        <v>21</v>
      </c>
      <c r="H648" s="3" t="s">
        <v>4037</v>
      </c>
      <c r="J648" s="3" t="s">
        <v>4038</v>
      </c>
      <c r="K648" s="3">
        <v>43923</v>
      </c>
      <c r="L648" s="3" t="s">
        <v>44</v>
      </c>
      <c r="M648" s="3" t="s">
        <v>44</v>
      </c>
    </row>
    <row r="649" spans="1:13" ht="93" customHeight="1" x14ac:dyDescent="0.25">
      <c r="A649" s="3" t="s">
        <v>4040</v>
      </c>
      <c r="B649" s="3" t="s">
        <v>4039</v>
      </c>
      <c r="C649" s="3" t="s">
        <v>4041</v>
      </c>
      <c r="D649" s="3" t="s">
        <v>140</v>
      </c>
      <c r="E649" s="3" t="s">
        <v>4042</v>
      </c>
      <c r="F649" s="3" t="s">
        <v>4043</v>
      </c>
      <c r="G649" s="3" t="s">
        <v>20</v>
      </c>
      <c r="H649" s="3" t="s">
        <v>4044</v>
      </c>
      <c r="I649" s="3" t="s">
        <v>4045</v>
      </c>
      <c r="J649" s="3" t="s">
        <v>43</v>
      </c>
      <c r="K649" s="3">
        <v>43935</v>
      </c>
      <c r="L649" s="3" t="s">
        <v>44</v>
      </c>
      <c r="M649" s="3" t="s">
        <v>44</v>
      </c>
    </row>
    <row r="650" spans="1:13" ht="93" customHeight="1" x14ac:dyDescent="0.25">
      <c r="A650" s="3" t="s">
        <v>4047</v>
      </c>
      <c r="B650" s="3" t="s">
        <v>4046</v>
      </c>
      <c r="C650" s="3" t="s">
        <v>4048</v>
      </c>
      <c r="D650" s="3" t="s">
        <v>1477</v>
      </c>
      <c r="E650" s="3" t="s">
        <v>4049</v>
      </c>
      <c r="F650" s="3">
        <v>4102875554</v>
      </c>
      <c r="G650" s="3" t="s">
        <v>21</v>
      </c>
      <c r="H650" s="3" t="s">
        <v>4050</v>
      </c>
      <c r="I650" s="3" t="s">
        <v>4051</v>
      </c>
      <c r="J650" s="3" t="s">
        <v>4052</v>
      </c>
      <c r="K650" s="3">
        <v>43936</v>
      </c>
      <c r="M650" s="3" t="s">
        <v>44</v>
      </c>
    </row>
    <row r="651" spans="1:13" ht="152.25" customHeight="1" x14ac:dyDescent="0.3">
      <c r="A651" s="3" t="s">
        <v>4057</v>
      </c>
      <c r="B651" s="3" t="s">
        <v>4053</v>
      </c>
      <c r="C651" s="3" t="s">
        <v>4058</v>
      </c>
      <c r="D651" s="3" t="s">
        <v>4059</v>
      </c>
      <c r="E651" s="3" t="s">
        <v>2462</v>
      </c>
      <c r="F651" s="3" t="s">
        <v>4060</v>
      </c>
      <c r="G651" s="3" t="s">
        <v>16</v>
      </c>
      <c r="H651" s="3" t="s">
        <v>4061</v>
      </c>
    </row>
    <row r="652" spans="1:13" ht="93" customHeight="1" x14ac:dyDescent="0.25">
      <c r="A652" s="3" t="s">
        <v>4063</v>
      </c>
      <c r="B652" s="3" t="s">
        <v>4062</v>
      </c>
      <c r="C652" s="3" t="s">
        <v>4064</v>
      </c>
      <c r="D652" s="3" t="s">
        <v>4065</v>
      </c>
      <c r="E652" s="3" t="s">
        <v>4066</v>
      </c>
      <c r="F652" s="3">
        <v>2024950955</v>
      </c>
      <c r="G652" s="3" t="s">
        <v>15</v>
      </c>
      <c r="H652" s="3" t="s">
        <v>4067</v>
      </c>
      <c r="I652" s="3" t="s">
        <v>4068</v>
      </c>
      <c r="J652" s="3" t="s">
        <v>43</v>
      </c>
      <c r="K652" s="3">
        <v>43966</v>
      </c>
      <c r="M652" s="3" t="s">
        <v>44</v>
      </c>
    </row>
    <row r="653" spans="1:13" ht="93" customHeight="1" x14ac:dyDescent="0.25">
      <c r="A653" s="3" t="s">
        <v>4070</v>
      </c>
      <c r="B653" s="3" t="s">
        <v>4069</v>
      </c>
      <c r="C653" s="3" t="s">
        <v>4071</v>
      </c>
      <c r="D653" s="3" t="s">
        <v>4072</v>
      </c>
      <c r="E653" s="3" t="s">
        <v>4073</v>
      </c>
      <c r="F653" s="3">
        <v>4435613200</v>
      </c>
      <c r="G653" s="3" t="s">
        <v>19</v>
      </c>
      <c r="I653" s="3" t="s">
        <v>4074</v>
      </c>
      <c r="J653" s="3" t="s">
        <v>4075</v>
      </c>
      <c r="K653" s="3">
        <v>43916</v>
      </c>
      <c r="L653" s="3" t="s">
        <v>44</v>
      </c>
      <c r="M653" s="3" t="s">
        <v>44</v>
      </c>
    </row>
    <row r="654" spans="1:13" ht="93" customHeight="1" x14ac:dyDescent="0.25">
      <c r="A654" s="3" t="s">
        <v>1187</v>
      </c>
      <c r="B654" s="3" t="s">
        <v>1180</v>
      </c>
      <c r="C654" s="3" t="s">
        <v>1189</v>
      </c>
      <c r="D654" s="3" t="s">
        <v>86</v>
      </c>
      <c r="E654" s="3" t="s">
        <v>1190</v>
      </c>
      <c r="F654" s="3" t="s">
        <v>1191</v>
      </c>
      <c r="G654" s="3" t="s">
        <v>21</v>
      </c>
      <c r="H654" s="3" t="s">
        <v>1192</v>
      </c>
      <c r="I654" s="3" t="s">
        <v>1193</v>
      </c>
      <c r="J654" s="3" t="s">
        <v>335</v>
      </c>
      <c r="K654" s="3">
        <v>43938</v>
      </c>
      <c r="L654" s="3" t="s">
        <v>44</v>
      </c>
      <c r="M654" s="3" t="s">
        <v>44</v>
      </c>
    </row>
    <row r="655" spans="1:13" ht="93" customHeight="1" x14ac:dyDescent="0.25">
      <c r="A655" s="3" t="str">
        <f>HYPERLINK("http://www.schultehotels.com/","Schulte Hospitality Group")</f>
        <v>Schulte Hospitality Group</v>
      </c>
      <c r="C655" s="3" t="s">
        <v>4076</v>
      </c>
      <c r="E655" s="3" t="s">
        <v>4077</v>
      </c>
      <c r="F655" s="3" t="s">
        <v>4078</v>
      </c>
      <c r="G655" s="3" t="s">
        <v>14</v>
      </c>
      <c r="H655" s="3" t="s">
        <v>4079</v>
      </c>
      <c r="J655" s="3" t="s">
        <v>4080</v>
      </c>
      <c r="K655" s="3" t="s">
        <v>4081</v>
      </c>
    </row>
    <row r="656" spans="1:13" ht="93" customHeight="1" x14ac:dyDescent="0.25">
      <c r="A656" s="3" t="s">
        <v>4083</v>
      </c>
      <c r="B656" s="3" t="s">
        <v>4082</v>
      </c>
      <c r="C656" s="3" t="s">
        <v>4084</v>
      </c>
      <c r="D656" s="3" t="s">
        <v>62</v>
      </c>
      <c r="E656" s="3" t="s">
        <v>4085</v>
      </c>
      <c r="F656" s="3" t="s">
        <v>4086</v>
      </c>
      <c r="G656" s="3" t="s">
        <v>21</v>
      </c>
      <c r="I656" s="3" t="s">
        <v>4087</v>
      </c>
      <c r="J656" s="3" t="s">
        <v>43</v>
      </c>
      <c r="K656" s="3">
        <v>43927</v>
      </c>
      <c r="L656" s="3" t="s">
        <v>44</v>
      </c>
      <c r="M656" s="3" t="s">
        <v>44</v>
      </c>
    </row>
    <row r="657" spans="1:13" ht="93" customHeight="1" x14ac:dyDescent="0.25">
      <c r="A657" s="3" t="s">
        <v>4089</v>
      </c>
      <c r="B657" s="3" t="s">
        <v>4088</v>
      </c>
      <c r="C657" s="3" t="s">
        <v>4090</v>
      </c>
      <c r="D657" s="3" t="s">
        <v>4091</v>
      </c>
      <c r="E657" s="3" t="s">
        <v>4092</v>
      </c>
      <c r="F657" s="3" t="s">
        <v>4093</v>
      </c>
      <c r="G657" s="3" t="s">
        <v>4094</v>
      </c>
      <c r="H657" s="3" t="s">
        <v>4095</v>
      </c>
      <c r="J657" s="3" t="s">
        <v>43</v>
      </c>
      <c r="K657" s="3">
        <v>43917</v>
      </c>
    </row>
    <row r="658" spans="1:13" ht="93" customHeight="1" x14ac:dyDescent="0.25">
      <c r="A658" s="3" t="s">
        <v>4097</v>
      </c>
      <c r="B658" s="3" t="s">
        <v>4096</v>
      </c>
      <c r="C658" s="3" t="s">
        <v>1739</v>
      </c>
      <c r="D658" s="3" t="s">
        <v>1740</v>
      </c>
      <c r="E658" s="3" t="s">
        <v>4098</v>
      </c>
      <c r="F658" s="3">
        <v>9787603555</v>
      </c>
      <c r="G658" s="3" t="s">
        <v>18</v>
      </c>
      <c r="H658" s="3" t="s">
        <v>4099</v>
      </c>
      <c r="K658" s="3">
        <v>43938</v>
      </c>
      <c r="L658" s="3" t="s">
        <v>44</v>
      </c>
      <c r="M658" s="3" t="s">
        <v>44</v>
      </c>
    </row>
    <row r="659" spans="1:13" ht="93" customHeight="1" x14ac:dyDescent="0.25">
      <c r="A659" s="3" t="s">
        <v>4101</v>
      </c>
      <c r="B659" s="3" t="s">
        <v>4100</v>
      </c>
      <c r="C659" s="3" t="s">
        <v>4102</v>
      </c>
      <c r="D659" s="3" t="s">
        <v>1728</v>
      </c>
      <c r="E659" s="3" t="s">
        <v>4103</v>
      </c>
      <c r="F659" s="3" t="s">
        <v>4104</v>
      </c>
      <c r="G659" s="3" t="s">
        <v>21</v>
      </c>
      <c r="H659" s="3" t="s">
        <v>4105</v>
      </c>
      <c r="I659" s="3" t="s">
        <v>25</v>
      </c>
      <c r="J659" s="3" t="s">
        <v>4106</v>
      </c>
      <c r="K659" s="3">
        <v>43920</v>
      </c>
      <c r="L659" s="3" t="s">
        <v>44</v>
      </c>
      <c r="M659" s="3" t="s">
        <v>44</v>
      </c>
    </row>
    <row r="660" spans="1:13" ht="93" customHeight="1" x14ac:dyDescent="0.25">
      <c r="A660" s="3" t="s">
        <v>4107</v>
      </c>
      <c r="C660" s="3" t="s">
        <v>4108</v>
      </c>
      <c r="D660" s="3" t="s">
        <v>140</v>
      </c>
      <c r="E660" s="3" t="s">
        <v>4109</v>
      </c>
      <c r="F660" s="3" t="s">
        <v>4110</v>
      </c>
      <c r="G660" s="3" t="s">
        <v>24</v>
      </c>
      <c r="H660" s="3" t="s">
        <v>4111</v>
      </c>
    </row>
    <row r="661" spans="1:13" ht="93" customHeight="1" x14ac:dyDescent="0.25">
      <c r="A661" s="3" t="s">
        <v>4113</v>
      </c>
      <c r="B661" s="3" t="s">
        <v>4112</v>
      </c>
      <c r="C661" s="3" t="s">
        <v>4114</v>
      </c>
      <c r="D661" s="3" t="s">
        <v>140</v>
      </c>
      <c r="E661" s="3" t="s">
        <v>4109</v>
      </c>
      <c r="F661" s="3" t="s">
        <v>4115</v>
      </c>
      <c r="G661" s="3" t="s">
        <v>24</v>
      </c>
      <c r="H661" s="3" t="s">
        <v>4116</v>
      </c>
      <c r="I661" s="3" t="s">
        <v>4117</v>
      </c>
      <c r="J661" s="3" t="s">
        <v>43</v>
      </c>
      <c r="K661" s="3">
        <v>43923</v>
      </c>
      <c r="L661" s="3" t="s">
        <v>44</v>
      </c>
      <c r="M661" s="3" t="s">
        <v>44</v>
      </c>
    </row>
    <row r="662" spans="1:13" ht="93" customHeight="1" x14ac:dyDescent="0.25">
      <c r="A662" s="3" t="s">
        <v>4119</v>
      </c>
      <c r="B662" s="3" t="s">
        <v>4118</v>
      </c>
      <c r="C662" s="3" t="s">
        <v>1966</v>
      </c>
      <c r="D662" s="3" t="s">
        <v>1967</v>
      </c>
      <c r="E662" s="3" t="s">
        <v>4120</v>
      </c>
      <c r="F662" s="3">
        <v>3016052145</v>
      </c>
      <c r="G662" s="3" t="s">
        <v>14</v>
      </c>
      <c r="H662" s="3" t="s">
        <v>4121</v>
      </c>
      <c r="I662" s="3" t="s">
        <v>4122</v>
      </c>
      <c r="J662" s="3" t="s">
        <v>425</v>
      </c>
      <c r="K662" s="3">
        <v>43923</v>
      </c>
      <c r="L662" s="3" t="s">
        <v>44</v>
      </c>
      <c r="M662" s="3" t="s">
        <v>44</v>
      </c>
    </row>
    <row r="663" spans="1:13" ht="93" customHeight="1" x14ac:dyDescent="0.25">
      <c r="A663" s="3" t="s">
        <v>4124</v>
      </c>
      <c r="B663" s="3" t="s">
        <v>4123</v>
      </c>
      <c r="C663" s="3" t="s">
        <v>4125</v>
      </c>
      <c r="D663" s="3" t="s">
        <v>476</v>
      </c>
      <c r="E663" s="3" t="s">
        <v>4126</v>
      </c>
      <c r="F663" s="3" t="s">
        <v>4127</v>
      </c>
      <c r="G663" s="3" t="s">
        <v>23</v>
      </c>
      <c r="H663" s="3" t="s">
        <v>4128</v>
      </c>
      <c r="I663" s="3" t="s">
        <v>4129</v>
      </c>
      <c r="J663" s="3" t="s">
        <v>43</v>
      </c>
      <c r="K663" s="3">
        <v>43938</v>
      </c>
      <c r="L663" s="3" t="s">
        <v>44</v>
      </c>
      <c r="M663" s="3" t="s">
        <v>44</v>
      </c>
    </row>
    <row r="664" spans="1:13" ht="93" customHeight="1" x14ac:dyDescent="0.25">
      <c r="A664" s="3" t="s">
        <v>2049</v>
      </c>
      <c r="B664" s="3" t="s">
        <v>2048</v>
      </c>
      <c r="C664" s="3" t="s">
        <v>2050</v>
      </c>
      <c r="D664" s="3" t="s">
        <v>476</v>
      </c>
      <c r="E664" s="3" t="s">
        <v>2051</v>
      </c>
      <c r="F664" s="3">
        <v>4044086773</v>
      </c>
      <c r="G664" s="3" t="s">
        <v>23</v>
      </c>
      <c r="H664" s="3" t="s">
        <v>4130</v>
      </c>
      <c r="I664" s="3" t="s">
        <v>4131</v>
      </c>
      <c r="J664" s="3" t="s">
        <v>43</v>
      </c>
      <c r="K664" s="3">
        <v>43928</v>
      </c>
      <c r="M664" s="3" t="s">
        <v>44</v>
      </c>
    </row>
    <row r="665" spans="1:13" ht="93" customHeight="1" x14ac:dyDescent="0.25">
      <c r="A665" s="3" t="str">
        <f>HYPERLINK("www.sewlabusa.com","Sew Lab USA LLC")</f>
        <v>Sew Lab USA LLC</v>
      </c>
      <c r="C665" s="3" t="s">
        <v>4132</v>
      </c>
      <c r="E665" s="3" t="s">
        <v>4133</v>
      </c>
      <c r="F665" s="3">
        <v>9175866020</v>
      </c>
      <c r="G665" s="3" t="s">
        <v>15</v>
      </c>
      <c r="H665" s="3" t="s">
        <v>4134</v>
      </c>
      <c r="J665" s="3" t="s">
        <v>4135</v>
      </c>
      <c r="K665" s="3" t="s">
        <v>4136</v>
      </c>
      <c r="M665" s="3">
        <v>1</v>
      </c>
    </row>
    <row r="666" spans="1:13" ht="93" customHeight="1" x14ac:dyDescent="0.25">
      <c r="A666" s="3" t="s">
        <v>4137</v>
      </c>
      <c r="C666" s="3" t="s">
        <v>4138</v>
      </c>
      <c r="D666" s="3" t="s">
        <v>4139</v>
      </c>
      <c r="E666" s="3" t="str">
        <f>HYPERLINK("https://drive.google.com/drive/folders/1j-__7T2I1I2rvU8YFlR1j0A296xhfTgn?usp=sharing","Maryland Google Drive Folder")</f>
        <v>Maryland Google Drive Folder</v>
      </c>
      <c r="F666" s="3" t="s">
        <v>93</v>
      </c>
      <c r="G666" s="3" t="s">
        <v>16</v>
      </c>
      <c r="H666" s="3" t="s">
        <v>4140</v>
      </c>
      <c r="I666" s="3" t="s">
        <v>1654</v>
      </c>
    </row>
    <row r="667" spans="1:13" ht="93" customHeight="1" x14ac:dyDescent="0.25">
      <c r="A667" s="3" t="s">
        <v>5012</v>
      </c>
      <c r="B667" s="3" t="str">
        <f>HYPERLINK("https://drive.google.com/drive/folders/11VQ_XqPeznrp1VUY7GlzDmYPuwSZhV7o?usp=sharing","Google link folder with price list. ")</f>
        <v xml:space="preserve">Google link folder with price list. </v>
      </c>
      <c r="C667" s="3" t="s">
        <v>4141</v>
      </c>
      <c r="F667" s="3" t="s">
        <v>4142</v>
      </c>
      <c r="G667" s="3" t="s">
        <v>16</v>
      </c>
      <c r="H667" s="3" t="s">
        <v>4141</v>
      </c>
    </row>
    <row r="668" spans="1:13" ht="93" customHeight="1" x14ac:dyDescent="0.25">
      <c r="A668" s="3" t="s">
        <v>4144</v>
      </c>
      <c r="B668" s="3" t="s">
        <v>4143</v>
      </c>
      <c r="C668" s="3" t="s">
        <v>4145</v>
      </c>
      <c r="D668" s="3" t="s">
        <v>4146</v>
      </c>
      <c r="E668" s="3" t="s">
        <v>4147</v>
      </c>
      <c r="F668" s="3" t="s">
        <v>4148</v>
      </c>
      <c r="G668" s="3" t="s">
        <v>21</v>
      </c>
      <c r="H668" s="3" t="s">
        <v>4149</v>
      </c>
      <c r="I668" s="3" t="s">
        <v>4150</v>
      </c>
      <c r="J668" s="3" t="s">
        <v>43</v>
      </c>
      <c r="K668" s="3">
        <v>43931</v>
      </c>
      <c r="M668" s="3" t="s">
        <v>44</v>
      </c>
    </row>
    <row r="669" spans="1:13" ht="93" customHeight="1" x14ac:dyDescent="0.25">
      <c r="A669" s="3" t="s">
        <v>4151</v>
      </c>
      <c r="C669" s="3" t="s">
        <v>4152</v>
      </c>
      <c r="D669" s="3" t="s">
        <v>143</v>
      </c>
      <c r="E669" s="3" t="s">
        <v>4153</v>
      </c>
      <c r="F669" s="3" t="s">
        <v>4154</v>
      </c>
      <c r="G669" s="3" t="s">
        <v>14</v>
      </c>
      <c r="H669" s="3" t="s">
        <v>4155</v>
      </c>
      <c r="I669" s="3" t="s">
        <v>4156</v>
      </c>
      <c r="J669" s="3" t="s">
        <v>25</v>
      </c>
    </row>
    <row r="670" spans="1:13" ht="93" customHeight="1" x14ac:dyDescent="0.25">
      <c r="A670" s="3" t="s">
        <v>4157</v>
      </c>
      <c r="C670" s="3" t="s">
        <v>4158</v>
      </c>
      <c r="E670" s="3" t="s">
        <v>4159</v>
      </c>
      <c r="F670" s="3" t="s">
        <v>4160</v>
      </c>
      <c r="G670" s="3" t="s">
        <v>14</v>
      </c>
      <c r="H670" s="3" t="s">
        <v>4161</v>
      </c>
    </row>
    <row r="671" spans="1:13" ht="93" customHeight="1" x14ac:dyDescent="0.25">
      <c r="A671" s="3" t="str">
        <f>HYPERLINK("www.shieldcoart.com","Shield Co")</f>
        <v>Shield Co</v>
      </c>
      <c r="C671" s="3" t="s">
        <v>4162</v>
      </c>
      <c r="E671" s="3" t="s">
        <v>4163</v>
      </c>
      <c r="F671" s="3" t="s">
        <v>4164</v>
      </c>
      <c r="G671" s="3" t="s">
        <v>15</v>
      </c>
      <c r="H671" s="3" t="s">
        <v>4165</v>
      </c>
    </row>
    <row r="672" spans="1:13" ht="93" customHeight="1" x14ac:dyDescent="0.25">
      <c r="A672" s="3" t="s">
        <v>4167</v>
      </c>
      <c r="B672" s="3" t="s">
        <v>4166</v>
      </c>
      <c r="C672" s="3" t="s">
        <v>4168</v>
      </c>
      <c r="D672" s="3" t="s">
        <v>165</v>
      </c>
      <c r="E672" s="3" t="s">
        <v>4169</v>
      </c>
      <c r="F672" s="3">
        <v>14104767230</v>
      </c>
      <c r="G672" s="3" t="s">
        <v>15</v>
      </c>
      <c r="H672" s="3" t="s">
        <v>4170</v>
      </c>
      <c r="I672" s="3" t="s">
        <v>4171</v>
      </c>
      <c r="J672" s="3" t="s">
        <v>4172</v>
      </c>
      <c r="K672" s="3">
        <v>43936</v>
      </c>
      <c r="L672" s="3" t="s">
        <v>44</v>
      </c>
      <c r="M672" s="3" t="s">
        <v>44</v>
      </c>
    </row>
    <row r="673" spans="1:13" ht="93" customHeight="1" x14ac:dyDescent="0.25">
      <c r="A673" s="3" t="s">
        <v>4174</v>
      </c>
      <c r="B673" s="3" t="s">
        <v>4173</v>
      </c>
      <c r="C673" s="3" t="s">
        <v>4175</v>
      </c>
      <c r="D673" s="3" t="s">
        <v>140</v>
      </c>
      <c r="E673" s="3" t="s">
        <v>4176</v>
      </c>
      <c r="F673" s="3" t="s">
        <v>4177</v>
      </c>
      <c r="G673" s="3" t="s">
        <v>21</v>
      </c>
      <c r="H673" s="3" t="s">
        <v>4178</v>
      </c>
      <c r="I673" s="3" t="s">
        <v>4179</v>
      </c>
      <c r="J673" s="3" t="s">
        <v>43</v>
      </c>
      <c r="K673" s="3">
        <v>43921</v>
      </c>
      <c r="L673" s="3" t="s">
        <v>44</v>
      </c>
      <c r="M673" s="3" t="s">
        <v>44</v>
      </c>
    </row>
    <row r="674" spans="1:13" ht="93" customHeight="1" x14ac:dyDescent="0.25">
      <c r="A674" s="3" t="s">
        <v>4181</v>
      </c>
      <c r="B674" s="3" t="s">
        <v>4180</v>
      </c>
      <c r="C674" s="3" t="s">
        <v>4182</v>
      </c>
      <c r="D674" s="3" t="s">
        <v>140</v>
      </c>
      <c r="E674" s="3" t="s">
        <v>4183</v>
      </c>
      <c r="F674" s="3">
        <v>6102481370</v>
      </c>
      <c r="G674" s="3" t="s">
        <v>14</v>
      </c>
      <c r="H674" s="3" t="s">
        <v>4184</v>
      </c>
      <c r="I674" s="3" t="s">
        <v>4185</v>
      </c>
      <c r="J674" s="3" t="s">
        <v>43</v>
      </c>
      <c r="K674" s="3">
        <v>43926</v>
      </c>
      <c r="L674" s="3" t="s">
        <v>44</v>
      </c>
      <c r="M674" s="3" t="s">
        <v>44</v>
      </c>
    </row>
    <row r="675" spans="1:13" ht="93" customHeight="1" x14ac:dyDescent="0.25">
      <c r="A675" s="3" t="str">
        <f>HYPERLINK("https://www.silverstay.com/dashboards","SilverStay")</f>
        <v>SilverStay</v>
      </c>
      <c r="C675" s="3" t="s">
        <v>4186</v>
      </c>
      <c r="E675" s="3" t="s">
        <v>4187</v>
      </c>
      <c r="F675" s="3" t="s">
        <v>4188</v>
      </c>
      <c r="G675" s="3" t="s">
        <v>23</v>
      </c>
      <c r="H675" s="3" t="s">
        <v>4189</v>
      </c>
    </row>
    <row r="676" spans="1:13" ht="93" customHeight="1" x14ac:dyDescent="0.25">
      <c r="A676" s="3" t="str">
        <f>HYPERLINK("https://simplyfreshevents.com/","Simply Fresh Events")</f>
        <v>Simply Fresh Events</v>
      </c>
      <c r="C676" s="3" t="s">
        <v>4190</v>
      </c>
      <c r="E676" s="3" t="s">
        <v>4191</v>
      </c>
      <c r="F676" s="3" t="s">
        <v>4192</v>
      </c>
      <c r="G676" s="3" t="s">
        <v>21</v>
      </c>
      <c r="H676" s="3" t="s">
        <v>4193</v>
      </c>
      <c r="J676" s="3" t="s">
        <v>4194</v>
      </c>
    </row>
    <row r="677" spans="1:13" ht="93" customHeight="1" x14ac:dyDescent="0.25">
      <c r="A677" s="3" t="s">
        <v>3755</v>
      </c>
      <c r="B677" s="3" t="s">
        <v>4195</v>
      </c>
      <c r="C677" s="3" t="s">
        <v>4196</v>
      </c>
      <c r="D677" s="3" t="s">
        <v>4197</v>
      </c>
      <c r="E677" s="3" t="s">
        <v>4198</v>
      </c>
      <c r="F677" s="3" t="s">
        <v>4199</v>
      </c>
      <c r="G677" s="3" t="s">
        <v>16</v>
      </c>
      <c r="H677" s="3" t="s">
        <v>4200</v>
      </c>
      <c r="I677" s="3" t="s">
        <v>4201</v>
      </c>
      <c r="J677" s="3" t="s">
        <v>43</v>
      </c>
      <c r="K677" s="3">
        <v>43952</v>
      </c>
      <c r="M677" s="3" t="s">
        <v>44</v>
      </c>
    </row>
    <row r="678" spans="1:13" ht="93" customHeight="1" x14ac:dyDescent="0.25">
      <c r="A678" s="3" t="s">
        <v>4202</v>
      </c>
      <c r="B678" s="3" t="s">
        <v>4202</v>
      </c>
      <c r="C678" s="3" t="s">
        <v>4203</v>
      </c>
      <c r="D678" s="3" t="s">
        <v>266</v>
      </c>
      <c r="E678" s="3" t="s">
        <v>4204</v>
      </c>
      <c r="F678" s="3" t="s">
        <v>4205</v>
      </c>
      <c r="G678" s="3" t="s">
        <v>14</v>
      </c>
      <c r="I678" s="3" t="s">
        <v>25</v>
      </c>
      <c r="J678" s="3" t="s">
        <v>4206</v>
      </c>
      <c r="K678" s="3">
        <v>43923</v>
      </c>
      <c r="M678" s="3" t="s">
        <v>44</v>
      </c>
    </row>
    <row r="679" spans="1:13" ht="93" customHeight="1" x14ac:dyDescent="0.25">
      <c r="A679" s="3" t="s">
        <v>451</v>
      </c>
      <c r="C679" s="3" t="s">
        <v>452</v>
      </c>
      <c r="D679" s="3" t="s">
        <v>266</v>
      </c>
      <c r="E679" s="3" t="s">
        <v>453</v>
      </c>
      <c r="F679" s="3">
        <v>4105725516</v>
      </c>
      <c r="G679" s="3" t="s">
        <v>14</v>
      </c>
      <c r="H679" s="3" t="s">
        <v>4207</v>
      </c>
      <c r="M679" s="3" t="s">
        <v>454</v>
      </c>
    </row>
    <row r="680" spans="1:13" ht="93" customHeight="1" x14ac:dyDescent="0.25">
      <c r="A680" s="3" t="s">
        <v>4208</v>
      </c>
      <c r="C680" s="3" t="s">
        <v>4209</v>
      </c>
      <c r="E680" s="3" t="s">
        <v>4210</v>
      </c>
      <c r="F680" s="3" t="s">
        <v>4211</v>
      </c>
      <c r="G680" s="3" t="s">
        <v>14</v>
      </c>
      <c r="H680" s="3" t="s">
        <v>4212</v>
      </c>
    </row>
    <row r="681" spans="1:13" ht="93" customHeight="1" x14ac:dyDescent="0.25">
      <c r="A681" s="3" t="s">
        <v>4213</v>
      </c>
      <c r="C681" s="3" t="s">
        <v>4214</v>
      </c>
      <c r="E681" s="3" t="s">
        <v>4215</v>
      </c>
      <c r="F681" s="3" t="s">
        <v>4216</v>
      </c>
      <c r="G681" s="3" t="s">
        <v>19</v>
      </c>
      <c r="H681" s="3" t="s">
        <v>4217</v>
      </c>
    </row>
    <row r="682" spans="1:13" ht="93" customHeight="1" x14ac:dyDescent="0.25">
      <c r="A682" s="3" t="s">
        <v>4219</v>
      </c>
      <c r="B682" s="3" t="s">
        <v>4218</v>
      </c>
      <c r="C682" s="3" t="s">
        <v>397</v>
      </c>
      <c r="E682" s="3" t="s">
        <v>2608</v>
      </c>
      <c r="F682" s="3" t="s">
        <v>2609</v>
      </c>
      <c r="G682" s="3" t="s">
        <v>18</v>
      </c>
      <c r="H682" s="3" t="s">
        <v>2610</v>
      </c>
      <c r="J682" s="3" t="s">
        <v>43</v>
      </c>
    </row>
    <row r="683" spans="1:13" ht="93" customHeight="1" x14ac:dyDescent="0.25">
      <c r="A683" s="3" t="s">
        <v>4221</v>
      </c>
      <c r="B683" s="3" t="s">
        <v>4220</v>
      </c>
      <c r="C683" s="3" t="s">
        <v>4222</v>
      </c>
      <c r="D683" s="3" t="s">
        <v>62</v>
      </c>
      <c r="E683" s="3" t="s">
        <v>4223</v>
      </c>
      <c r="F683" s="3" t="s">
        <v>4224</v>
      </c>
      <c r="G683" s="3" t="s">
        <v>21</v>
      </c>
      <c r="H683" s="3" t="s">
        <v>4225</v>
      </c>
      <c r="I683" s="3" t="s">
        <v>4226</v>
      </c>
      <c r="J683" s="3" t="s">
        <v>43</v>
      </c>
      <c r="K683" s="3">
        <v>43929</v>
      </c>
      <c r="M683" s="3" t="s">
        <v>44</v>
      </c>
    </row>
    <row r="684" spans="1:13" ht="93" customHeight="1" x14ac:dyDescent="0.25">
      <c r="A684" s="3" t="s">
        <v>2580</v>
      </c>
      <c r="C684" s="3" t="s">
        <v>2581</v>
      </c>
      <c r="D684" s="3" t="s">
        <v>140</v>
      </c>
      <c r="E684" s="3" t="s">
        <v>2582</v>
      </c>
      <c r="F684" s="3">
        <v>4436217597</v>
      </c>
      <c r="G684" s="3" t="s">
        <v>15</v>
      </c>
      <c r="H684" s="3" t="s">
        <v>4227</v>
      </c>
      <c r="I684" s="3" t="s">
        <v>4228</v>
      </c>
      <c r="J684" s="3" t="s">
        <v>43</v>
      </c>
      <c r="K684" s="3">
        <v>43951</v>
      </c>
      <c r="L684" s="3" t="s">
        <v>44</v>
      </c>
      <c r="M684" s="3" t="s">
        <v>44</v>
      </c>
    </row>
    <row r="685" spans="1:13" ht="93" customHeight="1" x14ac:dyDescent="0.25">
      <c r="A685" s="3" t="str">
        <f>HYPERLINK("https://www.spartanequipment.com/","Spartan Equipment")</f>
        <v>Spartan Equipment</v>
      </c>
      <c r="C685" s="3" t="s">
        <v>4229</v>
      </c>
      <c r="E685" s="3" t="s">
        <v>4230</v>
      </c>
      <c r="F685" s="3" t="s">
        <v>4231</v>
      </c>
      <c r="G685" s="3" t="s">
        <v>21</v>
      </c>
      <c r="H685" s="3" t="s">
        <v>4232</v>
      </c>
    </row>
    <row r="686" spans="1:13" ht="93" customHeight="1" x14ac:dyDescent="0.25">
      <c r="A686" s="3" t="s">
        <v>4234</v>
      </c>
      <c r="B686" s="3" t="s">
        <v>4233</v>
      </c>
      <c r="C686" s="3" t="s">
        <v>4235</v>
      </c>
      <c r="D686" s="3" t="s">
        <v>1664</v>
      </c>
      <c r="E686" s="3" t="s">
        <v>4236</v>
      </c>
      <c r="F686" s="3" t="s">
        <v>4237</v>
      </c>
      <c r="G686" s="3" t="s">
        <v>15</v>
      </c>
      <c r="H686" s="3" t="s">
        <v>4238</v>
      </c>
      <c r="I686" s="3" t="s">
        <v>4239</v>
      </c>
      <c r="J686" s="3" t="s">
        <v>632</v>
      </c>
      <c r="K686" s="3">
        <v>43927</v>
      </c>
      <c r="L686" s="3" t="s">
        <v>44</v>
      </c>
      <c r="M686" s="3" t="s">
        <v>44</v>
      </c>
    </row>
    <row r="687" spans="1:13" ht="93" customHeight="1" x14ac:dyDescent="0.25">
      <c r="A687" s="3" t="s">
        <v>1241</v>
      </c>
      <c r="B687" s="3" t="s">
        <v>1237</v>
      </c>
      <c r="C687" s="3" t="s">
        <v>1242</v>
      </c>
      <c r="D687" s="3" t="s">
        <v>1243</v>
      </c>
      <c r="E687" s="3" t="s">
        <v>1244</v>
      </c>
      <c r="F687" s="3">
        <v>4104580438</v>
      </c>
      <c r="G687" s="3" t="s">
        <v>14</v>
      </c>
      <c r="H687" s="3" t="s">
        <v>4240</v>
      </c>
      <c r="I687" s="3" t="s">
        <v>121</v>
      </c>
      <c r="J687" s="3" t="s">
        <v>207</v>
      </c>
      <c r="K687" s="3">
        <v>43917</v>
      </c>
      <c r="L687" s="3" t="s">
        <v>44</v>
      </c>
      <c r="M687" s="3" t="s">
        <v>44</v>
      </c>
    </row>
    <row r="688" spans="1:13" ht="93" customHeight="1" x14ac:dyDescent="0.25">
      <c r="A688" s="3" t="s">
        <v>4242</v>
      </c>
      <c r="B688" s="3" t="s">
        <v>4241</v>
      </c>
      <c r="C688" s="3" t="s">
        <v>4243</v>
      </c>
      <c r="D688" s="3" t="s">
        <v>165</v>
      </c>
      <c r="E688" s="3" t="s">
        <v>4244</v>
      </c>
      <c r="F688" s="3">
        <v>3017067568</v>
      </c>
      <c r="G688" s="3" t="s">
        <v>21</v>
      </c>
      <c r="H688" s="3" t="s">
        <v>4245</v>
      </c>
      <c r="I688" s="3" t="s">
        <v>4246</v>
      </c>
      <c r="J688" s="3" t="s">
        <v>4247</v>
      </c>
      <c r="K688" s="3">
        <v>43951</v>
      </c>
      <c r="M688" s="3" t="s">
        <v>44</v>
      </c>
    </row>
    <row r="689" spans="1:13" ht="93" customHeight="1" x14ac:dyDescent="0.25">
      <c r="A689" s="3" t="s">
        <v>4249</v>
      </c>
      <c r="B689" s="3" t="s">
        <v>4248</v>
      </c>
      <c r="C689" s="3" t="s">
        <v>4250</v>
      </c>
      <c r="D689" s="3" t="s">
        <v>4251</v>
      </c>
      <c r="E689" s="3" t="s">
        <v>4252</v>
      </c>
      <c r="F689" s="3" t="s">
        <v>4253</v>
      </c>
      <c r="G689" s="3" t="s">
        <v>16</v>
      </c>
      <c r="H689" s="3" t="s">
        <v>4254</v>
      </c>
      <c r="I689" s="3" t="s">
        <v>4255</v>
      </c>
      <c r="J689" s="3" t="s">
        <v>43</v>
      </c>
      <c r="K689" s="3">
        <v>43931</v>
      </c>
      <c r="L689" s="3" t="s">
        <v>44</v>
      </c>
      <c r="M689" s="3" t="s">
        <v>44</v>
      </c>
    </row>
    <row r="690" spans="1:13" ht="93" customHeight="1" x14ac:dyDescent="0.25">
      <c r="A690" s="3" t="s">
        <v>4257</v>
      </c>
      <c r="B690" s="3" t="s">
        <v>4256</v>
      </c>
      <c r="C690" s="3" t="s">
        <v>4258</v>
      </c>
      <c r="D690" s="3" t="s">
        <v>4259</v>
      </c>
      <c r="E690" s="3" t="s">
        <v>4260</v>
      </c>
      <c r="F690" s="3" t="s">
        <v>4261</v>
      </c>
      <c r="G690" s="3" t="s">
        <v>21</v>
      </c>
      <c r="H690" s="3" t="s">
        <v>4262</v>
      </c>
      <c r="I690" s="3" t="s">
        <v>4263</v>
      </c>
      <c r="J690" s="3" t="s">
        <v>43</v>
      </c>
      <c r="K690" s="3">
        <v>43927</v>
      </c>
      <c r="L690" s="3" t="s">
        <v>44</v>
      </c>
      <c r="M690" s="3" t="s">
        <v>44</v>
      </c>
    </row>
    <row r="691" spans="1:13" ht="93" customHeight="1" x14ac:dyDescent="0.25">
      <c r="A691" s="3" t="s">
        <v>429</v>
      </c>
      <c r="C691" s="3" t="s">
        <v>404</v>
      </c>
      <c r="D691" s="3" t="s">
        <v>405</v>
      </c>
      <c r="E691" s="3" t="s">
        <v>430</v>
      </c>
      <c r="F691" s="3">
        <v>4104286292</v>
      </c>
      <c r="G691" s="3" t="s">
        <v>14</v>
      </c>
      <c r="H691" s="3" t="s">
        <v>431</v>
      </c>
      <c r="J691" s="3" t="s">
        <v>121</v>
      </c>
      <c r="M691" s="3" t="s">
        <v>370</v>
      </c>
    </row>
    <row r="692" spans="1:13" ht="93" customHeight="1" x14ac:dyDescent="0.25">
      <c r="A692" s="3" t="s">
        <v>184</v>
      </c>
      <c r="C692" s="3" t="s">
        <v>186</v>
      </c>
      <c r="D692" s="3" t="s">
        <v>3577</v>
      </c>
      <c r="E692" s="3" t="s">
        <v>187</v>
      </c>
      <c r="F692" s="3">
        <v>4106247333</v>
      </c>
      <c r="G692" s="3" t="s">
        <v>14</v>
      </c>
      <c r="H692" s="3" t="s">
        <v>1059</v>
      </c>
      <c r="J692" s="3" t="s">
        <v>176</v>
      </c>
      <c r="K692" s="3">
        <v>43913</v>
      </c>
      <c r="L692" s="3" t="s">
        <v>44</v>
      </c>
      <c r="M692" s="3" t="s">
        <v>44</v>
      </c>
    </row>
    <row r="693" spans="1:13" ht="93" customHeight="1" x14ac:dyDescent="0.25">
      <c r="A693" s="3" t="s">
        <v>4265</v>
      </c>
      <c r="B693" s="3" t="s">
        <v>4264</v>
      </c>
      <c r="C693" s="3" t="s">
        <v>4266</v>
      </c>
      <c r="D693" s="3" t="s">
        <v>266</v>
      </c>
      <c r="E693" s="3" t="s">
        <v>4267</v>
      </c>
      <c r="F693" s="3">
        <v>3018834500</v>
      </c>
      <c r="G693" s="3" t="s">
        <v>14</v>
      </c>
      <c r="I693" s="3" t="s">
        <v>4268</v>
      </c>
      <c r="J693" s="3" t="s">
        <v>195</v>
      </c>
      <c r="K693" s="3">
        <v>43917</v>
      </c>
      <c r="L693" s="3" t="s">
        <v>44</v>
      </c>
      <c r="M693" s="3" t="s">
        <v>44</v>
      </c>
    </row>
    <row r="694" spans="1:13" ht="93" customHeight="1" x14ac:dyDescent="0.25">
      <c r="A694" s="3" t="str">
        <f>HYPERLINK("https://www.stocastic.com/","StoCastic")</f>
        <v>StoCastic</v>
      </c>
      <c r="C694" s="3" t="s">
        <v>4269</v>
      </c>
      <c r="E694" s="3" t="s">
        <v>4270</v>
      </c>
      <c r="F694" s="3" t="s">
        <v>4271</v>
      </c>
      <c r="G694" s="3" t="s">
        <v>17</v>
      </c>
      <c r="H694" s="3" t="s">
        <v>4272</v>
      </c>
    </row>
    <row r="695" spans="1:13" ht="93" customHeight="1" x14ac:dyDescent="0.25">
      <c r="A695" s="3" t="s">
        <v>4274</v>
      </c>
      <c r="B695" s="3" t="s">
        <v>4273</v>
      </c>
      <c r="C695" s="3" t="s">
        <v>4275</v>
      </c>
      <c r="D695" s="3" t="s">
        <v>62</v>
      </c>
      <c r="E695" s="3" t="s">
        <v>4276</v>
      </c>
      <c r="F695" s="3">
        <v>4435483500</v>
      </c>
      <c r="G695" s="3" t="s">
        <v>16</v>
      </c>
      <c r="H695" s="3" t="s">
        <v>4277</v>
      </c>
      <c r="I695" s="3" t="s">
        <v>4278</v>
      </c>
      <c r="J695" s="3" t="s">
        <v>43</v>
      </c>
      <c r="K695" s="3">
        <v>43927</v>
      </c>
      <c r="M695" s="3" t="s">
        <v>44</v>
      </c>
    </row>
    <row r="696" spans="1:13" ht="93" customHeight="1" x14ac:dyDescent="0.25">
      <c r="A696" s="3" t="s">
        <v>4280</v>
      </c>
      <c r="B696" s="3" t="s">
        <v>4279</v>
      </c>
      <c r="C696" s="3" t="s">
        <v>4281</v>
      </c>
      <c r="D696" s="3" t="s">
        <v>3192</v>
      </c>
      <c r="E696" s="3" t="s">
        <v>4282</v>
      </c>
      <c r="F696" s="3" t="s">
        <v>4283</v>
      </c>
      <c r="G696" s="3" t="s">
        <v>14</v>
      </c>
      <c r="H696" s="3" t="s">
        <v>4284</v>
      </c>
      <c r="I696" s="3" t="s">
        <v>4285</v>
      </c>
      <c r="J696" s="3" t="s">
        <v>43</v>
      </c>
      <c r="K696" s="3">
        <v>43931</v>
      </c>
      <c r="M696" s="3" t="s">
        <v>44</v>
      </c>
    </row>
    <row r="697" spans="1:13" ht="93" customHeight="1" x14ac:dyDescent="0.25">
      <c r="A697" s="3" t="s">
        <v>4286</v>
      </c>
      <c r="C697" s="3" t="s">
        <v>2442</v>
      </c>
      <c r="E697" s="3" t="s">
        <v>2443</v>
      </c>
      <c r="F697" s="3" t="s">
        <v>4287</v>
      </c>
      <c r="G697" s="3" t="s">
        <v>15</v>
      </c>
      <c r="H697" s="3" t="s">
        <v>4288</v>
      </c>
      <c r="I697" s="3">
        <v>1</v>
      </c>
      <c r="M697" s="3">
        <v>1</v>
      </c>
    </row>
    <row r="698" spans="1:13" ht="93" customHeight="1" x14ac:dyDescent="0.25">
      <c r="A698" s="3" t="s">
        <v>4289</v>
      </c>
      <c r="C698" s="3" t="s">
        <v>4290</v>
      </c>
      <c r="E698" s="3" t="s">
        <v>4291</v>
      </c>
      <c r="G698" s="3" t="s">
        <v>21</v>
      </c>
      <c r="H698" s="3" t="s">
        <v>4292</v>
      </c>
    </row>
    <row r="699" spans="1:13" ht="93" customHeight="1" x14ac:dyDescent="0.25">
      <c r="A699" s="3" t="s">
        <v>4294</v>
      </c>
      <c r="B699" s="3" t="s">
        <v>4293</v>
      </c>
      <c r="C699" s="3" t="s">
        <v>4295</v>
      </c>
      <c r="D699" s="3" t="s">
        <v>4295</v>
      </c>
      <c r="E699" s="3" t="s">
        <v>4296</v>
      </c>
      <c r="F699" s="3" t="s">
        <v>4297</v>
      </c>
      <c r="G699" s="3" t="s">
        <v>21</v>
      </c>
      <c r="H699" s="3" t="s">
        <v>4298</v>
      </c>
      <c r="I699" s="3" t="s">
        <v>25</v>
      </c>
      <c r="J699" s="3" t="s">
        <v>43</v>
      </c>
      <c r="K699" s="3">
        <v>43936</v>
      </c>
      <c r="M699" s="3" t="s">
        <v>44</v>
      </c>
    </row>
    <row r="700" spans="1:13" ht="93" customHeight="1" x14ac:dyDescent="0.25">
      <c r="A700" s="3" t="s">
        <v>4299</v>
      </c>
      <c r="B700" s="3" t="s">
        <v>1055</v>
      </c>
      <c r="C700" s="3" t="s">
        <v>1056</v>
      </c>
      <c r="D700" s="3" t="s">
        <v>1057</v>
      </c>
      <c r="E700" s="3" t="s">
        <v>1058</v>
      </c>
      <c r="F700" s="3">
        <v>7322083911</v>
      </c>
      <c r="G700" s="3" t="s">
        <v>14</v>
      </c>
      <c r="H700" s="3" t="s">
        <v>1059</v>
      </c>
      <c r="I700" s="3" t="s">
        <v>1055</v>
      </c>
      <c r="J700" s="3" t="s">
        <v>288</v>
      </c>
      <c r="K700" s="3">
        <v>43918</v>
      </c>
      <c r="L700" s="3" t="s">
        <v>44</v>
      </c>
      <c r="M700" s="3" t="s">
        <v>44</v>
      </c>
    </row>
    <row r="701" spans="1:13" ht="93" customHeight="1" x14ac:dyDescent="0.25">
      <c r="A701" s="3" t="s">
        <v>4301</v>
      </c>
      <c r="B701" s="3" t="s">
        <v>4300</v>
      </c>
      <c r="C701" s="3" t="s">
        <v>4302</v>
      </c>
      <c r="D701" s="3" t="s">
        <v>86</v>
      </c>
      <c r="E701" s="3" t="s">
        <v>4303</v>
      </c>
      <c r="F701" s="3">
        <v>9173105162</v>
      </c>
      <c r="G701" s="3" t="s">
        <v>15</v>
      </c>
      <c r="H701" s="3" t="s">
        <v>4304</v>
      </c>
      <c r="I701" s="3" t="s">
        <v>4305</v>
      </c>
      <c r="J701" s="3" t="s">
        <v>43</v>
      </c>
      <c r="K701" s="3">
        <v>43931</v>
      </c>
      <c r="M701" s="3" t="s">
        <v>44</v>
      </c>
    </row>
    <row r="702" spans="1:13" ht="93" customHeight="1" x14ac:dyDescent="0.25">
      <c r="A702" s="3" t="s">
        <v>4307</v>
      </c>
      <c r="B702" s="3" t="s">
        <v>4306</v>
      </c>
      <c r="C702" s="3" t="s">
        <v>4308</v>
      </c>
      <c r="D702" s="3" t="s">
        <v>4309</v>
      </c>
      <c r="E702" s="3" t="s">
        <v>4310</v>
      </c>
      <c r="F702" s="3" t="s">
        <v>4311</v>
      </c>
      <c r="G702" s="3" t="s">
        <v>16</v>
      </c>
      <c r="H702" s="3" t="s">
        <v>4312</v>
      </c>
      <c r="I702" s="3" t="s">
        <v>4313</v>
      </c>
      <c r="J702" s="3" t="s">
        <v>43</v>
      </c>
      <c r="K702" s="3">
        <v>43928</v>
      </c>
      <c r="L702" s="3" t="s">
        <v>44</v>
      </c>
      <c r="M702" s="3" t="s">
        <v>44</v>
      </c>
    </row>
    <row r="703" spans="1:13" ht="93" customHeight="1" x14ac:dyDescent="0.25">
      <c r="A703" s="3" t="s">
        <v>4315</v>
      </c>
      <c r="B703" s="3" t="s">
        <v>4314</v>
      </c>
      <c r="C703" s="3" t="s">
        <v>4316</v>
      </c>
      <c r="D703" s="3" t="s">
        <v>86</v>
      </c>
      <c r="E703" s="3" t="s">
        <v>4317</v>
      </c>
      <c r="F703" s="3">
        <v>13032428078</v>
      </c>
      <c r="G703" s="3" t="s">
        <v>15</v>
      </c>
      <c r="H703" s="3" t="s">
        <v>4318</v>
      </c>
      <c r="I703" s="3" t="s">
        <v>4319</v>
      </c>
      <c r="J703" s="3" t="s">
        <v>43</v>
      </c>
      <c r="K703" s="3">
        <v>43934</v>
      </c>
      <c r="M703" s="3" t="s">
        <v>44</v>
      </c>
    </row>
    <row r="704" spans="1:13" ht="93" customHeight="1" x14ac:dyDescent="0.25">
      <c r="A704" s="3" t="s">
        <v>4321</v>
      </c>
      <c r="B704" s="3" t="s">
        <v>4320</v>
      </c>
      <c r="C704" s="3" t="s">
        <v>4322</v>
      </c>
      <c r="D704" s="3" t="s">
        <v>2314</v>
      </c>
      <c r="E704" s="3" t="s">
        <v>4323</v>
      </c>
      <c r="F704" s="3" t="s">
        <v>4324</v>
      </c>
      <c r="G704" s="3" t="s">
        <v>18</v>
      </c>
      <c r="H704" s="3" t="s">
        <v>4325</v>
      </c>
      <c r="I704" s="3" t="s">
        <v>459</v>
      </c>
      <c r="J704" s="3" t="s">
        <v>43</v>
      </c>
      <c r="K704" s="3">
        <v>43924</v>
      </c>
      <c r="L704" s="3" t="s">
        <v>44</v>
      </c>
      <c r="M704" s="3" t="s">
        <v>44</v>
      </c>
    </row>
    <row r="705" spans="1:13" ht="93" customHeight="1" x14ac:dyDescent="0.25">
      <c r="A705" s="3" t="s">
        <v>4327</v>
      </c>
      <c r="B705" s="3" t="s">
        <v>4326</v>
      </c>
      <c r="C705" s="3" t="s">
        <v>4328</v>
      </c>
      <c r="D705" s="3" t="s">
        <v>1477</v>
      </c>
      <c r="E705" s="3" t="s">
        <v>4329</v>
      </c>
      <c r="F705" s="3" t="s">
        <v>4330</v>
      </c>
      <c r="G705" s="3" t="s">
        <v>14</v>
      </c>
      <c r="I705" s="3" t="s">
        <v>4331</v>
      </c>
      <c r="J705" s="3" t="s">
        <v>43</v>
      </c>
      <c r="K705" s="3">
        <v>43923</v>
      </c>
      <c r="L705" s="3" t="s">
        <v>44</v>
      </c>
      <c r="M705" s="3" t="s">
        <v>44</v>
      </c>
    </row>
    <row r="706" spans="1:13" ht="93" customHeight="1" x14ac:dyDescent="0.25">
      <c r="A706" s="3" t="s">
        <v>4333</v>
      </c>
      <c r="B706" s="3" t="s">
        <v>4332</v>
      </c>
      <c r="C706" s="3" t="s">
        <v>4334</v>
      </c>
      <c r="D706" s="3" t="s">
        <v>4335</v>
      </c>
      <c r="E706" s="3" t="s">
        <v>4336</v>
      </c>
      <c r="F706" s="3" t="s">
        <v>4337</v>
      </c>
      <c r="G706" s="3" t="s">
        <v>23</v>
      </c>
      <c r="I706" s="3" t="s">
        <v>4338</v>
      </c>
      <c r="J706" s="3" t="s">
        <v>43</v>
      </c>
      <c r="K706" s="3">
        <v>43923</v>
      </c>
      <c r="L706" s="3" t="s">
        <v>44</v>
      </c>
      <c r="M706" s="3" t="s">
        <v>44</v>
      </c>
    </row>
    <row r="707" spans="1:13" ht="93" customHeight="1" x14ac:dyDescent="0.25">
      <c r="A707" s="3" t="s">
        <v>4340</v>
      </c>
      <c r="B707" s="3" t="s">
        <v>4339</v>
      </c>
      <c r="C707" s="3" t="s">
        <v>2157</v>
      </c>
      <c r="D707" s="3" t="s">
        <v>165</v>
      </c>
      <c r="E707" s="3" t="s">
        <v>2158</v>
      </c>
      <c r="F707" s="3" t="s">
        <v>4341</v>
      </c>
      <c r="G707" s="3" t="s">
        <v>15</v>
      </c>
      <c r="H707" s="3" t="s">
        <v>4342</v>
      </c>
      <c r="I707" s="3" t="s">
        <v>4343</v>
      </c>
      <c r="J707" s="3" t="s">
        <v>43</v>
      </c>
      <c r="K707" s="3">
        <v>43927</v>
      </c>
      <c r="L707" s="3" t="s">
        <v>44</v>
      </c>
      <c r="M707" s="3" t="s">
        <v>44</v>
      </c>
    </row>
    <row r="708" spans="1:13" ht="93" customHeight="1" x14ac:dyDescent="0.25">
      <c r="A708" s="3" t="s">
        <v>4345</v>
      </c>
      <c r="B708" s="3" t="s">
        <v>4344</v>
      </c>
      <c r="C708" s="3" t="s">
        <v>4346</v>
      </c>
      <c r="D708" s="3" t="s">
        <v>4347</v>
      </c>
      <c r="E708" s="3" t="s">
        <v>4348</v>
      </c>
      <c r="F708" s="3" t="s">
        <v>4349</v>
      </c>
      <c r="G708" s="3" t="s">
        <v>20</v>
      </c>
      <c r="H708" s="3" t="s">
        <v>4350</v>
      </c>
      <c r="I708" s="3" t="s">
        <v>4351</v>
      </c>
      <c r="J708" s="3" t="s">
        <v>4352</v>
      </c>
      <c r="K708" s="3">
        <v>43920</v>
      </c>
      <c r="L708" s="3" t="s">
        <v>44</v>
      </c>
      <c r="M708" s="3" t="s">
        <v>44</v>
      </c>
    </row>
    <row r="709" spans="1:13" ht="93" customHeight="1" x14ac:dyDescent="0.25">
      <c r="A709" s="3" t="s">
        <v>4354</v>
      </c>
      <c r="B709" s="3" t="s">
        <v>4353</v>
      </c>
      <c r="C709" s="3" t="s">
        <v>4355</v>
      </c>
      <c r="D709" s="3" t="s">
        <v>4356</v>
      </c>
      <c r="E709" s="3" t="s">
        <v>4357</v>
      </c>
      <c r="F709" s="3" t="s">
        <v>4358</v>
      </c>
      <c r="G709" s="3" t="s">
        <v>22</v>
      </c>
      <c r="H709" s="3" t="s">
        <v>4359</v>
      </c>
      <c r="I709" s="3" t="s">
        <v>25</v>
      </c>
      <c r="J709" s="3" t="s">
        <v>43</v>
      </c>
      <c r="K709" s="3">
        <v>43915</v>
      </c>
      <c r="L709" s="3" t="s">
        <v>44</v>
      </c>
      <c r="M709" s="3" t="s">
        <v>44</v>
      </c>
    </row>
    <row r="710" spans="1:13" ht="93" customHeight="1" x14ac:dyDescent="0.25">
      <c r="A710" s="3" t="s">
        <v>4361</v>
      </c>
      <c r="B710" s="3" t="s">
        <v>4360</v>
      </c>
      <c r="C710" s="3" t="s">
        <v>4362</v>
      </c>
      <c r="D710" s="3" t="s">
        <v>4363</v>
      </c>
      <c r="E710" s="3" t="s">
        <v>4364</v>
      </c>
      <c r="F710" s="3" t="s">
        <v>4365</v>
      </c>
      <c r="G710" s="3" t="s">
        <v>21</v>
      </c>
      <c r="H710" s="3" t="s">
        <v>4366</v>
      </c>
      <c r="I710" s="3" t="s">
        <v>4367</v>
      </c>
      <c r="J710" s="3" t="s">
        <v>4368</v>
      </c>
      <c r="K710" s="3">
        <v>43924</v>
      </c>
      <c r="L710" s="3" t="s">
        <v>44</v>
      </c>
      <c r="M710" s="3" t="s">
        <v>44</v>
      </c>
    </row>
    <row r="711" spans="1:13" ht="93" customHeight="1" x14ac:dyDescent="0.25">
      <c r="A711" s="3" t="s">
        <v>4369</v>
      </c>
      <c r="B711" s="3" t="s">
        <v>3406</v>
      </c>
      <c r="C711" s="3" t="s">
        <v>4370</v>
      </c>
      <c r="D711" s="3" t="s">
        <v>4371</v>
      </c>
      <c r="E711" s="3" t="s">
        <v>4372</v>
      </c>
      <c r="F711" s="3" t="s">
        <v>4373</v>
      </c>
      <c r="G711" s="3" t="s">
        <v>15</v>
      </c>
      <c r="H711" s="3" t="s">
        <v>4374</v>
      </c>
      <c r="I711" s="3" t="s">
        <v>4375</v>
      </c>
      <c r="J711" s="3" t="s">
        <v>43</v>
      </c>
      <c r="K711" s="3">
        <v>43951</v>
      </c>
      <c r="M711" s="3" t="s">
        <v>44</v>
      </c>
    </row>
    <row r="712" spans="1:13" ht="93" customHeight="1" x14ac:dyDescent="0.25">
      <c r="A712" s="3" t="s">
        <v>4377</v>
      </c>
      <c r="B712" s="3" t="s">
        <v>4376</v>
      </c>
      <c r="C712" s="3" t="s">
        <v>4378</v>
      </c>
      <c r="D712" s="3" t="s">
        <v>1486</v>
      </c>
      <c r="E712" s="3" t="s">
        <v>4379</v>
      </c>
      <c r="F712" s="3" t="s">
        <v>4380</v>
      </c>
      <c r="G712" s="3" t="s">
        <v>22</v>
      </c>
      <c r="H712" s="3" t="s">
        <v>4381</v>
      </c>
      <c r="I712" s="3" t="s">
        <v>4382</v>
      </c>
      <c r="J712" s="3" t="s">
        <v>43</v>
      </c>
      <c r="K712" s="3">
        <v>43915</v>
      </c>
      <c r="L712" s="3" t="s">
        <v>44</v>
      </c>
      <c r="M712" s="3" t="s">
        <v>797</v>
      </c>
    </row>
    <row r="713" spans="1:13" ht="93" customHeight="1" x14ac:dyDescent="0.25">
      <c r="A713" s="3" t="s">
        <v>4384</v>
      </c>
      <c r="B713" s="3" t="s">
        <v>4383</v>
      </c>
      <c r="C713" s="3" t="s">
        <v>4385</v>
      </c>
      <c r="D713" s="3" t="s">
        <v>245</v>
      </c>
      <c r="E713" s="3" t="s">
        <v>4386</v>
      </c>
      <c r="F713" s="3">
        <v>9093422303</v>
      </c>
      <c r="G713" s="3" t="s">
        <v>14</v>
      </c>
      <c r="H713" s="3" t="s">
        <v>4387</v>
      </c>
      <c r="I713" s="3" t="s">
        <v>4388</v>
      </c>
      <c r="J713" s="3" t="s">
        <v>43</v>
      </c>
      <c r="K713" s="3">
        <v>43938</v>
      </c>
      <c r="L713" s="3" t="s">
        <v>44</v>
      </c>
      <c r="M713" s="3" t="s">
        <v>44</v>
      </c>
    </row>
    <row r="714" spans="1:13" ht="93" customHeight="1" x14ac:dyDescent="0.25">
      <c r="A714" s="3" t="s">
        <v>4389</v>
      </c>
      <c r="C714" s="3" t="s">
        <v>4390</v>
      </c>
      <c r="D714" s="3" t="s">
        <v>62</v>
      </c>
      <c r="E714" s="3" t="s">
        <v>4391</v>
      </c>
      <c r="F714" s="3">
        <v>4104932097</v>
      </c>
      <c r="G714" s="3" t="s">
        <v>14</v>
      </c>
      <c r="H714" s="3" t="s">
        <v>4392</v>
      </c>
      <c r="I714" s="3" t="s">
        <v>388</v>
      </c>
      <c r="K714" s="3">
        <v>43916</v>
      </c>
      <c r="L714" s="3" t="s">
        <v>44</v>
      </c>
      <c r="M714" s="3" t="s">
        <v>797</v>
      </c>
    </row>
    <row r="715" spans="1:13" ht="93" customHeight="1" x14ac:dyDescent="0.25">
      <c r="A715" s="3" t="str">
        <f>HYPERLINK("https://www.t-sgrp.com/","Technologies Solutions Group")</f>
        <v>Technologies Solutions Group</v>
      </c>
      <c r="C715" s="3" t="s">
        <v>4393</v>
      </c>
      <c r="E715" s="3" t="s">
        <v>4394</v>
      </c>
      <c r="G715" s="3" t="s">
        <v>21</v>
      </c>
      <c r="H715" s="3" t="s">
        <v>4395</v>
      </c>
    </row>
    <row r="716" spans="1:13" ht="93" customHeight="1" x14ac:dyDescent="0.25">
      <c r="A716" s="3" t="str">
        <f>HYPERLINK("https://www.techopssv.com/","TechOps")</f>
        <v>TechOps</v>
      </c>
      <c r="C716" s="3" t="s">
        <v>4396</v>
      </c>
      <c r="E716" s="3" t="s">
        <v>4397</v>
      </c>
      <c r="F716" s="3" t="s">
        <v>4398</v>
      </c>
      <c r="G716" s="3" t="s">
        <v>19</v>
      </c>
      <c r="H716" s="3" t="s">
        <v>4399</v>
      </c>
      <c r="J716" s="3" t="s">
        <v>4400</v>
      </c>
      <c r="K716" s="3" t="s">
        <v>4401</v>
      </c>
      <c r="M716" s="3">
        <v>21666</v>
      </c>
    </row>
    <row r="717" spans="1:13" ht="93" customHeight="1" x14ac:dyDescent="0.25">
      <c r="A717" s="3" t="s">
        <v>4403</v>
      </c>
      <c r="B717" s="3" t="s">
        <v>4402</v>
      </c>
      <c r="C717" s="3" t="s">
        <v>4404</v>
      </c>
      <c r="D717" s="3" t="s">
        <v>2831</v>
      </c>
      <c r="E717" s="3" t="s">
        <v>4397</v>
      </c>
      <c r="F717" s="3">
        <v>4438482906</v>
      </c>
      <c r="G717" s="3" t="s">
        <v>14</v>
      </c>
      <c r="I717" s="3" t="s">
        <v>4405</v>
      </c>
      <c r="J717" s="3" t="s">
        <v>43</v>
      </c>
      <c r="K717" s="3">
        <v>43951</v>
      </c>
      <c r="M717" s="3" t="s">
        <v>44</v>
      </c>
    </row>
    <row r="718" spans="1:13" ht="93" customHeight="1" x14ac:dyDescent="0.25">
      <c r="A718" s="3" t="s">
        <v>3727</v>
      </c>
      <c r="B718" s="3" t="s">
        <v>4406</v>
      </c>
      <c r="C718" s="3" t="s">
        <v>4407</v>
      </c>
      <c r="D718" s="3" t="s">
        <v>4408</v>
      </c>
      <c r="E718" s="3" t="s">
        <v>4409</v>
      </c>
      <c r="F718" s="3">
        <v>4439801035</v>
      </c>
      <c r="G718" s="3" t="s">
        <v>17</v>
      </c>
      <c r="H718" s="3" t="s">
        <v>4410</v>
      </c>
      <c r="I718" s="3" t="s">
        <v>4411</v>
      </c>
      <c r="J718" s="3" t="s">
        <v>341</v>
      </c>
      <c r="K718" s="3">
        <v>43915</v>
      </c>
      <c r="L718" s="3" t="s">
        <v>44</v>
      </c>
      <c r="M718" s="3" t="s">
        <v>44</v>
      </c>
    </row>
    <row r="719" spans="1:13" ht="93" customHeight="1" x14ac:dyDescent="0.25">
      <c r="A719" s="3" t="s">
        <v>4413</v>
      </c>
      <c r="B719" s="3" t="s">
        <v>4412</v>
      </c>
      <c r="C719" s="3" t="s">
        <v>4414</v>
      </c>
      <c r="D719" s="3" t="s">
        <v>165</v>
      </c>
      <c r="E719" s="3" t="s">
        <v>4415</v>
      </c>
      <c r="F719" s="3" t="s">
        <v>4416</v>
      </c>
      <c r="G719" s="3" t="s">
        <v>21</v>
      </c>
      <c r="H719" s="3" t="s">
        <v>4417</v>
      </c>
      <c r="I719" s="3" t="s">
        <v>4418</v>
      </c>
      <c r="J719" s="3" t="s">
        <v>43</v>
      </c>
      <c r="K719" s="3">
        <v>43918</v>
      </c>
      <c r="L719" s="3" t="s">
        <v>44</v>
      </c>
      <c r="M719" s="3" t="s">
        <v>44</v>
      </c>
    </row>
    <row r="720" spans="1:13" ht="93" customHeight="1" x14ac:dyDescent="0.25">
      <c r="A720" s="3" t="s">
        <v>4420</v>
      </c>
      <c r="B720" s="3" t="s">
        <v>4419</v>
      </c>
      <c r="C720" s="3" t="s">
        <v>4421</v>
      </c>
      <c r="D720" s="3" t="s">
        <v>939</v>
      </c>
      <c r="E720" s="3" t="s">
        <v>4422</v>
      </c>
      <c r="F720" s="3" t="s">
        <v>4423</v>
      </c>
      <c r="G720" s="3" t="s">
        <v>794</v>
      </c>
      <c r="H720" s="3" t="s">
        <v>4424</v>
      </c>
      <c r="I720" s="3" t="s">
        <v>4425</v>
      </c>
      <c r="J720" s="3" t="s">
        <v>43</v>
      </c>
      <c r="K720" s="3">
        <v>43931</v>
      </c>
      <c r="L720" s="3" t="s">
        <v>44</v>
      </c>
      <c r="M720" s="3" t="s">
        <v>44</v>
      </c>
    </row>
    <row r="721" spans="1:13" ht="93" customHeight="1" x14ac:dyDescent="0.25">
      <c r="A721" s="3" t="s">
        <v>4427</v>
      </c>
      <c r="B721" s="3" t="s">
        <v>4426</v>
      </c>
      <c r="C721" s="3" t="s">
        <v>4428</v>
      </c>
      <c r="D721" s="3" t="s">
        <v>4429</v>
      </c>
      <c r="E721" s="3" t="s">
        <v>4430</v>
      </c>
      <c r="F721" s="3" t="s">
        <v>4431</v>
      </c>
      <c r="G721" s="3" t="s">
        <v>23</v>
      </c>
      <c r="H721" s="3" t="s">
        <v>4432</v>
      </c>
      <c r="I721" s="3" t="s">
        <v>4433</v>
      </c>
      <c r="J721" s="3" t="s">
        <v>43</v>
      </c>
      <c r="K721" s="3">
        <v>43928</v>
      </c>
      <c r="M721" s="3" t="s">
        <v>44</v>
      </c>
    </row>
    <row r="722" spans="1:13" ht="93" customHeight="1" x14ac:dyDescent="0.25">
      <c r="A722" s="3" t="s">
        <v>4435</v>
      </c>
      <c r="B722" s="3" t="s">
        <v>4434</v>
      </c>
      <c r="C722" s="3" t="s">
        <v>4436</v>
      </c>
      <c r="D722" s="3" t="s">
        <v>4437</v>
      </c>
      <c r="E722" s="3" t="s">
        <v>4438</v>
      </c>
      <c r="F722" s="3" t="s">
        <v>4439</v>
      </c>
      <c r="G722" s="3" t="s">
        <v>14</v>
      </c>
      <c r="H722" s="3" t="s">
        <v>4440</v>
      </c>
      <c r="I722" s="3" t="s">
        <v>4441</v>
      </c>
      <c r="J722" s="3" t="s">
        <v>43</v>
      </c>
      <c r="K722" s="3">
        <v>43924</v>
      </c>
      <c r="L722" s="3" t="s">
        <v>44</v>
      </c>
      <c r="M722" s="3" t="s">
        <v>44</v>
      </c>
    </row>
    <row r="723" spans="1:13" ht="93" customHeight="1" x14ac:dyDescent="0.25">
      <c r="A723" s="3" t="s">
        <v>4443</v>
      </c>
      <c r="B723" s="3" t="s">
        <v>4442</v>
      </c>
      <c r="C723" s="3" t="s">
        <v>4444</v>
      </c>
      <c r="D723" s="3" t="s">
        <v>140</v>
      </c>
      <c r="E723" s="3" t="s">
        <v>4445</v>
      </c>
      <c r="F723" s="3">
        <v>12319958564</v>
      </c>
      <c r="G723" s="3" t="s">
        <v>14</v>
      </c>
      <c r="H723" s="3" t="s">
        <v>4446</v>
      </c>
      <c r="I723" s="3" t="s">
        <v>3547</v>
      </c>
      <c r="J723" s="3" t="s">
        <v>43</v>
      </c>
      <c r="K723" s="3">
        <v>43936</v>
      </c>
      <c r="M723" s="3" t="s">
        <v>44</v>
      </c>
    </row>
    <row r="724" spans="1:13" ht="93" customHeight="1" x14ac:dyDescent="0.25">
      <c r="A724" s="3" t="str">
        <f>HYPERLINK("https://terrapinworks.umd.edu/","Terrapin Works")</f>
        <v>Terrapin Works</v>
      </c>
      <c r="C724" s="3" t="s">
        <v>4447</v>
      </c>
      <c r="E724" s="3" t="s">
        <v>4448</v>
      </c>
      <c r="F724" s="3" t="s">
        <v>4449</v>
      </c>
      <c r="G724" s="3" t="s">
        <v>15</v>
      </c>
      <c r="H724" s="3" t="s">
        <v>4450</v>
      </c>
      <c r="M724" s="3">
        <v>1</v>
      </c>
    </row>
    <row r="725" spans="1:13" ht="93" customHeight="1" x14ac:dyDescent="0.25">
      <c r="A725" s="3" t="s">
        <v>4452</v>
      </c>
      <c r="B725" s="3" t="s">
        <v>4451</v>
      </c>
      <c r="C725" s="3" t="s">
        <v>4453</v>
      </c>
      <c r="D725" s="3" t="s">
        <v>1740</v>
      </c>
      <c r="E725" s="3" t="s">
        <v>4454</v>
      </c>
      <c r="F725" s="3" t="s">
        <v>4455</v>
      </c>
      <c r="G725" s="3" t="s">
        <v>14</v>
      </c>
      <c r="H725" s="3" t="s">
        <v>4456</v>
      </c>
      <c r="I725" s="3" t="s">
        <v>4457</v>
      </c>
      <c r="J725" s="3" t="s">
        <v>43</v>
      </c>
      <c r="K725" s="3">
        <v>43921</v>
      </c>
      <c r="L725" s="3" t="s">
        <v>44</v>
      </c>
      <c r="M725" s="3" t="s">
        <v>44</v>
      </c>
    </row>
    <row r="726" spans="1:13" ht="93" customHeight="1" x14ac:dyDescent="0.25">
      <c r="A726" s="3" t="s">
        <v>4458</v>
      </c>
      <c r="B726" s="3" t="s">
        <v>230</v>
      </c>
      <c r="C726" s="3" t="s">
        <v>4453</v>
      </c>
      <c r="D726" s="3" t="s">
        <v>1740</v>
      </c>
      <c r="E726" s="3" t="s">
        <v>4454</v>
      </c>
      <c r="F726" s="3" t="s">
        <v>4459</v>
      </c>
      <c r="G726" s="3" t="s">
        <v>14</v>
      </c>
      <c r="H726" s="3" t="s">
        <v>4460</v>
      </c>
      <c r="I726" s="3" t="s">
        <v>4461</v>
      </c>
      <c r="J726" s="3" t="s">
        <v>43</v>
      </c>
      <c r="K726" s="3">
        <v>43921</v>
      </c>
      <c r="L726" s="3" t="s">
        <v>44</v>
      </c>
      <c r="M726" s="3" t="s">
        <v>44</v>
      </c>
    </row>
    <row r="727" spans="1:13" ht="93" customHeight="1" x14ac:dyDescent="0.25">
      <c r="A727" s="3" t="s">
        <v>4463</v>
      </c>
      <c r="B727" s="3" t="s">
        <v>4462</v>
      </c>
      <c r="C727" s="3" t="s">
        <v>4464</v>
      </c>
      <c r="D727" s="3" t="s">
        <v>86</v>
      </c>
      <c r="E727" s="3" t="s">
        <v>4465</v>
      </c>
      <c r="F727" s="3">
        <v>4107904245</v>
      </c>
      <c r="G727" s="3" t="s">
        <v>15</v>
      </c>
      <c r="H727" s="3" t="s">
        <v>4466</v>
      </c>
      <c r="I727" s="3" t="s">
        <v>4467</v>
      </c>
      <c r="J727" s="3" t="s">
        <v>43</v>
      </c>
      <c r="K727" s="3">
        <v>43962</v>
      </c>
      <c r="M727" s="3" t="s">
        <v>44</v>
      </c>
    </row>
    <row r="728" spans="1:13" ht="93" customHeight="1" x14ac:dyDescent="0.25">
      <c r="A728" s="3" t="s">
        <v>4468</v>
      </c>
      <c r="C728" s="3" t="s">
        <v>4469</v>
      </c>
      <c r="E728" s="3" t="s">
        <v>4470</v>
      </c>
      <c r="G728" s="3" t="s">
        <v>17</v>
      </c>
      <c r="H728" s="3" t="s">
        <v>4471</v>
      </c>
      <c r="K728" s="3" t="s">
        <v>888</v>
      </c>
    </row>
    <row r="729" spans="1:13" ht="93" customHeight="1" x14ac:dyDescent="0.25">
      <c r="A729" s="3" t="s">
        <v>4473</v>
      </c>
      <c r="B729" s="3" t="s">
        <v>4472</v>
      </c>
      <c r="C729" s="3" t="s">
        <v>4474</v>
      </c>
      <c r="D729" s="3" t="s">
        <v>4475</v>
      </c>
      <c r="E729" s="3" t="s">
        <v>4476</v>
      </c>
      <c r="F729" s="3" t="s">
        <v>4477</v>
      </c>
      <c r="G729" s="3" t="s">
        <v>19</v>
      </c>
      <c r="H729" s="3" t="s">
        <v>4478</v>
      </c>
      <c r="I729" s="3" t="s">
        <v>4479</v>
      </c>
      <c r="J729" s="3" t="s">
        <v>43</v>
      </c>
      <c r="K729" s="3">
        <v>43916</v>
      </c>
      <c r="L729" s="3" t="s">
        <v>44</v>
      </c>
      <c r="M729" s="3" t="s">
        <v>44</v>
      </c>
    </row>
    <row r="730" spans="1:13" ht="93" customHeight="1" x14ac:dyDescent="0.25">
      <c r="A730" s="3" t="s">
        <v>4481</v>
      </c>
      <c r="B730" s="3" t="s">
        <v>4480</v>
      </c>
      <c r="C730" s="3" t="s">
        <v>4482</v>
      </c>
      <c r="D730" s="3" t="s">
        <v>4483</v>
      </c>
      <c r="E730" s="3" t="s">
        <v>4484</v>
      </c>
      <c r="F730" s="3" t="s">
        <v>4485</v>
      </c>
      <c r="G730" s="3" t="s">
        <v>14</v>
      </c>
      <c r="H730" s="3" t="s">
        <v>4486</v>
      </c>
      <c r="J730" s="3" t="s">
        <v>4487</v>
      </c>
      <c r="K730" s="3">
        <v>43930</v>
      </c>
      <c r="M730" s="3" t="s">
        <v>44</v>
      </c>
    </row>
    <row r="731" spans="1:13" ht="93" customHeight="1" x14ac:dyDescent="0.25">
      <c r="A731" s="3" t="s">
        <v>270</v>
      </c>
      <c r="C731" s="3" t="s">
        <v>271</v>
      </c>
      <c r="D731" s="3" t="s">
        <v>272</v>
      </c>
      <c r="E731" s="3" t="s">
        <v>273</v>
      </c>
      <c r="F731" s="3" t="s">
        <v>274</v>
      </c>
      <c r="G731" s="3" t="s">
        <v>14</v>
      </c>
      <c r="H731" s="3" t="s">
        <v>275</v>
      </c>
      <c r="J731" s="3" t="s">
        <v>277</v>
      </c>
      <c r="K731" s="3">
        <v>43914</v>
      </c>
      <c r="L731" s="3" t="s">
        <v>44</v>
      </c>
      <c r="M731" s="3" t="s">
        <v>44</v>
      </c>
    </row>
    <row r="732" spans="1:13" ht="93" customHeight="1" x14ac:dyDescent="0.25">
      <c r="A732" s="3" t="s">
        <v>2572</v>
      </c>
      <c r="B732" s="3" t="s">
        <v>2570</v>
      </c>
      <c r="C732" s="3" t="s">
        <v>2573</v>
      </c>
      <c r="D732" s="3" t="s">
        <v>140</v>
      </c>
      <c r="E732" s="3" t="s">
        <v>2574</v>
      </c>
      <c r="F732" s="3" t="s">
        <v>4488</v>
      </c>
      <c r="G732" s="3" t="s">
        <v>16</v>
      </c>
      <c r="H732" s="3" t="s">
        <v>4489</v>
      </c>
      <c r="I732" s="3" t="s">
        <v>4490</v>
      </c>
      <c r="J732" s="3" t="s">
        <v>43</v>
      </c>
      <c r="K732" s="3">
        <v>43931</v>
      </c>
      <c r="L732" s="3" t="s">
        <v>44</v>
      </c>
      <c r="M732" s="3" t="s">
        <v>44</v>
      </c>
    </row>
    <row r="733" spans="1:13" ht="93" customHeight="1" x14ac:dyDescent="0.25">
      <c r="A733" s="3" t="s">
        <v>4492</v>
      </c>
      <c r="B733" s="3" t="s">
        <v>4491</v>
      </c>
      <c r="C733" s="3" t="s">
        <v>4493</v>
      </c>
      <c r="D733" s="3" t="s">
        <v>4494</v>
      </c>
      <c r="E733" s="3" t="s">
        <v>4495</v>
      </c>
      <c r="F733" s="3" t="s">
        <v>4497</v>
      </c>
      <c r="G733" s="3" t="s">
        <v>21</v>
      </c>
      <c r="H733" s="3" t="s">
        <v>4498</v>
      </c>
      <c r="I733" s="3" t="s">
        <v>4499</v>
      </c>
      <c r="J733" s="3" t="s">
        <v>43</v>
      </c>
      <c r="K733" s="3">
        <v>43936</v>
      </c>
      <c r="L733" s="3" t="s">
        <v>44</v>
      </c>
      <c r="M733" s="3" t="s">
        <v>44</v>
      </c>
    </row>
    <row r="734" spans="1:13" ht="93" customHeight="1" x14ac:dyDescent="0.25">
      <c r="A734" s="3" t="s">
        <v>1042</v>
      </c>
      <c r="B734" s="3" t="s">
        <v>1040</v>
      </c>
      <c r="C734" s="3" t="s">
        <v>1043</v>
      </c>
      <c r="D734" s="3" t="s">
        <v>266</v>
      </c>
      <c r="E734" s="3" t="s">
        <v>1045</v>
      </c>
      <c r="F734" s="3">
        <v>2402851831</v>
      </c>
      <c r="G734" s="3" t="s">
        <v>14</v>
      </c>
      <c r="H734" s="3" t="s">
        <v>4500</v>
      </c>
      <c r="I734" s="3" t="s">
        <v>1049</v>
      </c>
      <c r="J734" s="3" t="s">
        <v>288</v>
      </c>
      <c r="K734" s="3">
        <v>43916</v>
      </c>
      <c r="L734" s="3" t="s">
        <v>44</v>
      </c>
      <c r="M734" s="3" t="s">
        <v>44</v>
      </c>
    </row>
    <row r="735" spans="1:13" ht="93" customHeight="1" x14ac:dyDescent="0.25">
      <c r="A735" s="3" t="s">
        <v>284</v>
      </c>
      <c r="C735" s="3" t="s">
        <v>285</v>
      </c>
      <c r="D735" s="3" t="s">
        <v>143</v>
      </c>
      <c r="E735" s="3" t="s">
        <v>286</v>
      </c>
      <c r="F735" s="3">
        <v>2408187171</v>
      </c>
      <c r="G735" s="3" t="s">
        <v>14</v>
      </c>
      <c r="H735" s="3" t="s">
        <v>287</v>
      </c>
      <c r="J735" s="3" t="s">
        <v>288</v>
      </c>
      <c r="K735" s="3">
        <v>43914</v>
      </c>
      <c r="L735" s="3" t="s">
        <v>44</v>
      </c>
      <c r="M735" s="3" t="s">
        <v>44</v>
      </c>
    </row>
    <row r="736" spans="1:13" ht="93" customHeight="1" x14ac:dyDescent="0.25">
      <c r="A736" s="3" t="s">
        <v>4502</v>
      </c>
      <c r="B736" s="3" t="s">
        <v>4501</v>
      </c>
      <c r="C736" s="3" t="s">
        <v>4503</v>
      </c>
      <c r="D736" s="3" t="s">
        <v>4504</v>
      </c>
      <c r="E736" s="3" t="s">
        <v>4505</v>
      </c>
      <c r="F736" s="3">
        <v>5408418455</v>
      </c>
      <c r="G736" s="3" t="s">
        <v>21</v>
      </c>
      <c r="H736" s="3" t="s">
        <v>4506</v>
      </c>
      <c r="J736" s="3" t="s">
        <v>43</v>
      </c>
      <c r="K736" s="3">
        <v>43920</v>
      </c>
      <c r="L736" s="3" t="s">
        <v>44</v>
      </c>
      <c r="M736" s="3" t="s">
        <v>44</v>
      </c>
    </row>
    <row r="737" spans="1:13" ht="93" customHeight="1" x14ac:dyDescent="0.25">
      <c r="A737" s="3" t="s">
        <v>617</v>
      </c>
      <c r="B737" s="3" t="s">
        <v>613</v>
      </c>
      <c r="C737" s="3" t="s">
        <v>619</v>
      </c>
      <c r="D737" s="3" t="s">
        <v>620</v>
      </c>
      <c r="E737" s="3" t="s">
        <v>621</v>
      </c>
      <c r="F737" s="3" t="s">
        <v>622</v>
      </c>
      <c r="G737" s="3" t="s">
        <v>15</v>
      </c>
      <c r="H737" s="3" t="s">
        <v>4507</v>
      </c>
      <c r="I737" s="3" t="s">
        <v>624</v>
      </c>
      <c r="J737" s="3" t="s">
        <v>625</v>
      </c>
      <c r="K737" s="3">
        <v>43920</v>
      </c>
      <c r="L737" s="3" t="s">
        <v>44</v>
      </c>
      <c r="M737" s="3" t="s">
        <v>1751</v>
      </c>
    </row>
    <row r="738" spans="1:13" ht="93" customHeight="1" x14ac:dyDescent="0.25">
      <c r="A738" s="3" t="s">
        <v>4509</v>
      </c>
      <c r="B738" s="3" t="s">
        <v>4508</v>
      </c>
      <c r="C738" s="3" t="s">
        <v>4510</v>
      </c>
      <c r="D738" s="3" t="s">
        <v>1477</v>
      </c>
      <c r="E738" s="3" t="s">
        <v>4511</v>
      </c>
      <c r="F738" s="3" t="s">
        <v>4512</v>
      </c>
      <c r="G738" s="3" t="s">
        <v>21</v>
      </c>
      <c r="H738" s="3" t="s">
        <v>4513</v>
      </c>
      <c r="I738" s="3" t="s">
        <v>388</v>
      </c>
      <c r="J738" s="3" t="s">
        <v>43</v>
      </c>
      <c r="K738" s="3">
        <v>43922</v>
      </c>
      <c r="L738" s="3" t="s">
        <v>44</v>
      </c>
      <c r="M738" s="3" t="s">
        <v>44</v>
      </c>
    </row>
    <row r="739" spans="1:13" ht="93" customHeight="1" x14ac:dyDescent="0.25">
      <c r="A739" s="3" t="s">
        <v>4515</v>
      </c>
      <c r="B739" s="3" t="s">
        <v>4514</v>
      </c>
      <c r="C739" s="3" t="s">
        <v>4516</v>
      </c>
      <c r="D739" s="3" t="s">
        <v>140</v>
      </c>
      <c r="E739" s="3" t="s">
        <v>4517</v>
      </c>
      <c r="F739" s="3" t="s">
        <v>4518</v>
      </c>
      <c r="G739" s="3" t="s">
        <v>14</v>
      </c>
      <c r="H739" s="3" t="s">
        <v>4519</v>
      </c>
      <c r="I739" s="3" t="s">
        <v>25</v>
      </c>
      <c r="J739" s="3" t="s">
        <v>43</v>
      </c>
      <c r="K739" s="3">
        <v>43921</v>
      </c>
      <c r="L739" s="3" t="s">
        <v>44</v>
      </c>
      <c r="M739" s="3" t="s">
        <v>44</v>
      </c>
    </row>
    <row r="740" spans="1:13" ht="93" customHeight="1" x14ac:dyDescent="0.25">
      <c r="A740" s="3" t="s">
        <v>4520</v>
      </c>
      <c r="C740" s="3" t="s">
        <v>3913</v>
      </c>
      <c r="E740" s="3" t="s">
        <v>4521</v>
      </c>
      <c r="F740" s="3" t="s">
        <v>4522</v>
      </c>
      <c r="G740" s="3" t="s">
        <v>14</v>
      </c>
    </row>
    <row r="741" spans="1:13" ht="93" customHeight="1" x14ac:dyDescent="0.25">
      <c r="A741" s="3" t="str">
        <f>HYPERLINK("https://www.theroofingexperts.com/","The Roofing Experts,LLC")</f>
        <v>The Roofing Experts,LLC</v>
      </c>
      <c r="C741" s="3" t="s">
        <v>4523</v>
      </c>
      <c r="E741" s="3" t="s">
        <v>4524</v>
      </c>
      <c r="F741" s="3" t="s">
        <v>4525</v>
      </c>
      <c r="G741" s="3" t="s">
        <v>19</v>
      </c>
      <c r="H741" s="3" t="s">
        <v>4526</v>
      </c>
      <c r="K741" s="3" t="s">
        <v>4527</v>
      </c>
    </row>
    <row r="742" spans="1:13" ht="93" customHeight="1" x14ac:dyDescent="0.25">
      <c r="A742" s="3" t="s">
        <v>929</v>
      </c>
      <c r="B742" s="3" t="s">
        <v>929</v>
      </c>
      <c r="C742" s="3" t="s">
        <v>930</v>
      </c>
      <c r="D742" s="3" t="s">
        <v>1932</v>
      </c>
      <c r="E742" s="3" t="s">
        <v>931</v>
      </c>
      <c r="F742" s="3">
        <v>3012524024</v>
      </c>
      <c r="G742" s="3" t="s">
        <v>20</v>
      </c>
      <c r="H742" s="3" t="s">
        <v>4528</v>
      </c>
      <c r="I742" s="3" t="s">
        <v>4529</v>
      </c>
      <c r="J742" s="3" t="s">
        <v>43</v>
      </c>
      <c r="K742" s="3">
        <v>43921</v>
      </c>
      <c r="L742" s="3" t="s">
        <v>44</v>
      </c>
      <c r="M742" s="3" t="s">
        <v>44</v>
      </c>
    </row>
    <row r="743" spans="1:13" ht="93" customHeight="1" x14ac:dyDescent="0.25">
      <c r="A743" s="3" t="s">
        <v>4531</v>
      </c>
      <c r="B743" s="3" t="s">
        <v>4530</v>
      </c>
      <c r="C743" s="3" t="s">
        <v>4532</v>
      </c>
      <c r="D743" s="3" t="s">
        <v>4533</v>
      </c>
      <c r="E743" s="3" t="s">
        <v>4534</v>
      </c>
      <c r="F743" s="3" t="s">
        <v>4535</v>
      </c>
      <c r="G743" s="3" t="s">
        <v>20</v>
      </c>
      <c r="H743" s="3" t="s">
        <v>4536</v>
      </c>
      <c r="I743" s="3" t="s">
        <v>4537</v>
      </c>
      <c r="J743" s="3" t="s">
        <v>43</v>
      </c>
      <c r="K743" s="3">
        <v>43927</v>
      </c>
      <c r="L743" s="3" t="s">
        <v>44</v>
      </c>
    </row>
    <row r="744" spans="1:13" ht="93" customHeight="1" x14ac:dyDescent="0.25">
      <c r="A744" s="3" t="str">
        <f>HYPERLINK("http://www.thornhillmedical.com/","Thornhill Medical")</f>
        <v>Thornhill Medical</v>
      </c>
      <c r="C744" s="3" t="s">
        <v>4538</v>
      </c>
      <c r="E744" s="3" t="s">
        <v>4539</v>
      </c>
      <c r="F744" s="3" t="s">
        <v>4540</v>
      </c>
      <c r="G744" s="3" t="s">
        <v>15</v>
      </c>
      <c r="H744" s="3" t="s">
        <v>4541</v>
      </c>
      <c r="J744" s="3" t="s">
        <v>4542</v>
      </c>
      <c r="K744" s="3" t="s">
        <v>4543</v>
      </c>
    </row>
    <row r="745" spans="1:13" ht="93" customHeight="1" x14ac:dyDescent="0.25">
      <c r="A745" s="3" t="str">
        <f>HYPERLINK("https://www.thoughtspot.com/solutions/public-sector-analytics","ThoughtSpot Federal")</f>
        <v>ThoughtSpot Federal</v>
      </c>
      <c r="C745" s="3" t="s">
        <v>4544</v>
      </c>
      <c r="E745" s="3" t="s">
        <v>4545</v>
      </c>
      <c r="F745" s="3" t="s">
        <v>4546</v>
      </c>
      <c r="G745" s="3" t="s">
        <v>21</v>
      </c>
      <c r="H745" s="3" t="s">
        <v>4547</v>
      </c>
    </row>
    <row r="746" spans="1:13" ht="93" customHeight="1" x14ac:dyDescent="0.25">
      <c r="A746" s="3" t="s">
        <v>4549</v>
      </c>
      <c r="B746" s="3" t="s">
        <v>4548</v>
      </c>
      <c r="C746" s="3" t="s">
        <v>4550</v>
      </c>
      <c r="D746" s="3" t="s">
        <v>140</v>
      </c>
      <c r="E746" s="3" t="s">
        <v>4551</v>
      </c>
      <c r="F746" s="3">
        <v>4432436865</v>
      </c>
      <c r="G746" s="3" t="s">
        <v>20</v>
      </c>
      <c r="H746" s="3" t="s">
        <v>4552</v>
      </c>
      <c r="I746" s="3" t="s">
        <v>4553</v>
      </c>
      <c r="J746" s="3" t="s">
        <v>4554</v>
      </c>
      <c r="K746" s="3">
        <v>43927</v>
      </c>
      <c r="L746" s="3" t="s">
        <v>44</v>
      </c>
      <c r="M746" s="3" t="s">
        <v>44</v>
      </c>
    </row>
    <row r="747" spans="1:13" ht="93" customHeight="1" x14ac:dyDescent="0.25">
      <c r="A747" s="3" t="str">
        <f>HYPERLINK("https://www.ticoscen.com/","Ticosen")</f>
        <v>Ticosen</v>
      </c>
      <c r="C747" s="3" t="s">
        <v>4555</v>
      </c>
      <c r="E747" s="3" t="s">
        <v>4556</v>
      </c>
      <c r="F747" s="3" t="s">
        <v>4557</v>
      </c>
      <c r="G747" s="3" t="s">
        <v>17</v>
      </c>
      <c r="H747" s="3" t="s">
        <v>4558</v>
      </c>
    </row>
    <row r="748" spans="1:13" ht="93" customHeight="1" x14ac:dyDescent="0.25">
      <c r="A748" s="3" t="str">
        <f>HYPERLINK("https://www.timberindustries.com/","Timber Industries")</f>
        <v>Timber Industries</v>
      </c>
      <c r="C748" s="3" t="s">
        <v>4559</v>
      </c>
      <c r="E748" s="3" t="s">
        <v>4560</v>
      </c>
      <c r="F748" s="3" t="s">
        <v>4561</v>
      </c>
      <c r="G748" s="3" t="s">
        <v>16</v>
      </c>
      <c r="H748" s="3" t="s">
        <v>4562</v>
      </c>
      <c r="K748" s="3" t="s">
        <v>4563</v>
      </c>
    </row>
    <row r="749" spans="1:13" ht="93" customHeight="1" x14ac:dyDescent="0.25">
      <c r="A749" s="3" t="s">
        <v>4565</v>
      </c>
      <c r="B749" s="3" t="s">
        <v>4564</v>
      </c>
      <c r="C749" s="3" t="s">
        <v>4566</v>
      </c>
      <c r="D749" s="3" t="s">
        <v>140</v>
      </c>
      <c r="E749" s="3" t="s">
        <v>4567</v>
      </c>
      <c r="F749" s="3" t="s">
        <v>4568</v>
      </c>
      <c r="G749" s="3" t="s">
        <v>15</v>
      </c>
      <c r="H749" s="3" t="s">
        <v>4569</v>
      </c>
      <c r="I749" s="3" t="s">
        <v>4570</v>
      </c>
      <c r="J749" s="3" t="s">
        <v>803</v>
      </c>
      <c r="K749" s="3">
        <v>43971</v>
      </c>
      <c r="M749" s="3" t="s">
        <v>44</v>
      </c>
    </row>
    <row r="750" spans="1:13" ht="93" customHeight="1" x14ac:dyDescent="0.25">
      <c r="A750" s="3" t="s">
        <v>4565</v>
      </c>
      <c r="B750" s="3" t="s">
        <v>4564</v>
      </c>
      <c r="C750" s="3" t="s">
        <v>4566</v>
      </c>
      <c r="D750" s="3" t="s">
        <v>140</v>
      </c>
      <c r="E750" s="3" t="s">
        <v>4567</v>
      </c>
      <c r="F750" s="3" t="s">
        <v>4568</v>
      </c>
      <c r="G750" s="3" t="s">
        <v>15</v>
      </c>
      <c r="H750" s="3" t="s">
        <v>4571</v>
      </c>
      <c r="I750" s="3" t="s">
        <v>4570</v>
      </c>
      <c r="J750" s="3" t="s">
        <v>803</v>
      </c>
      <c r="K750" s="3">
        <v>43971</v>
      </c>
      <c r="M750" s="3" t="s">
        <v>44</v>
      </c>
    </row>
    <row r="751" spans="1:13" ht="93" customHeight="1" x14ac:dyDescent="0.25">
      <c r="A751" s="3" t="s">
        <v>4573</v>
      </c>
      <c r="B751" s="3" t="s">
        <v>4572</v>
      </c>
      <c r="C751" s="3" t="s">
        <v>4574</v>
      </c>
      <c r="D751" s="3" t="s">
        <v>1740</v>
      </c>
      <c r="E751" s="3" t="s">
        <v>4575</v>
      </c>
      <c r="F751" s="3" t="s">
        <v>4576</v>
      </c>
      <c r="G751" s="3" t="s">
        <v>21</v>
      </c>
      <c r="H751" s="3" t="s">
        <v>4577</v>
      </c>
      <c r="J751" s="3" t="s">
        <v>43</v>
      </c>
      <c r="K751" s="3">
        <v>43927</v>
      </c>
      <c r="L751" s="3" t="s">
        <v>44</v>
      </c>
      <c r="M751" s="3" t="s">
        <v>44</v>
      </c>
    </row>
    <row r="752" spans="1:13" ht="93" customHeight="1" x14ac:dyDescent="0.25">
      <c r="A752" s="3" t="s">
        <v>4579</v>
      </c>
      <c r="B752" s="3" t="s">
        <v>4578</v>
      </c>
      <c r="C752" s="3" t="s">
        <v>4580</v>
      </c>
      <c r="D752" s="3" t="s">
        <v>1375</v>
      </c>
      <c r="E752" s="3" t="s">
        <v>4581</v>
      </c>
      <c r="F752" s="3" t="s">
        <v>4582</v>
      </c>
      <c r="G752" s="3" t="s">
        <v>16</v>
      </c>
      <c r="H752" s="3" t="s">
        <v>4583</v>
      </c>
      <c r="I752" s="3" t="s">
        <v>4584</v>
      </c>
      <c r="J752" s="3" t="s">
        <v>43</v>
      </c>
      <c r="K752" s="3">
        <v>43958</v>
      </c>
      <c r="M752" s="3" t="s">
        <v>44</v>
      </c>
    </row>
    <row r="753" spans="1:13" ht="93" customHeight="1" x14ac:dyDescent="0.25">
      <c r="A753" s="3" t="s">
        <v>4586</v>
      </c>
      <c r="B753" s="3" t="s">
        <v>4585</v>
      </c>
      <c r="C753" s="3" t="s">
        <v>4587</v>
      </c>
      <c r="D753" s="3" t="s">
        <v>4588</v>
      </c>
      <c r="E753" s="3" t="s">
        <v>4589</v>
      </c>
      <c r="F753" s="3" t="s">
        <v>4590</v>
      </c>
      <c r="G753" s="3" t="s">
        <v>19</v>
      </c>
      <c r="J753" s="3" t="s">
        <v>43</v>
      </c>
      <c r="K753" s="3">
        <v>43917</v>
      </c>
      <c r="L753" s="3" t="s">
        <v>44</v>
      </c>
      <c r="M753" s="3" t="s">
        <v>44</v>
      </c>
    </row>
    <row r="754" spans="1:13" ht="93" customHeight="1" x14ac:dyDescent="0.25">
      <c r="A754" s="3" t="s">
        <v>4591</v>
      </c>
      <c r="C754" s="3" t="s">
        <v>4592</v>
      </c>
      <c r="D754" s="3" t="s">
        <v>245</v>
      </c>
      <c r="E754" s="3" t="s">
        <v>4593</v>
      </c>
      <c r="F754" s="3" t="s">
        <v>4594</v>
      </c>
      <c r="G754" s="3" t="s">
        <v>19</v>
      </c>
      <c r="H754" s="3" t="s">
        <v>229</v>
      </c>
      <c r="J754" s="3" t="s">
        <v>4595</v>
      </c>
      <c r="K754" s="3">
        <v>43915</v>
      </c>
      <c r="L754" s="3" t="s">
        <v>44</v>
      </c>
      <c r="M754" s="3" t="s">
        <v>44</v>
      </c>
    </row>
    <row r="755" spans="1:13" ht="93" customHeight="1" x14ac:dyDescent="0.25">
      <c r="A755" s="3" t="str">
        <f>HYPERLINK("https://www.tms.com/","Transportation Management Services (TMS)")</f>
        <v>Transportation Management Services (TMS)</v>
      </c>
      <c r="C755" s="3" t="s">
        <v>4596</v>
      </c>
      <c r="E755" s="3" t="s">
        <v>4597</v>
      </c>
      <c r="F755" s="3" t="s">
        <v>4598</v>
      </c>
      <c r="G755" s="3" t="s">
        <v>16</v>
      </c>
      <c r="H755" s="3" t="s">
        <v>4599</v>
      </c>
      <c r="J755" s="3" t="s">
        <v>4600</v>
      </c>
      <c r="K755" s="3" t="s">
        <v>4601</v>
      </c>
      <c r="M755" s="3">
        <v>20860</v>
      </c>
    </row>
    <row r="756" spans="1:13" ht="93" customHeight="1" x14ac:dyDescent="0.25">
      <c r="A756" s="3" t="s">
        <v>565</v>
      </c>
      <c r="B756" s="3" t="s">
        <v>561</v>
      </c>
      <c r="C756" s="3" t="s">
        <v>556</v>
      </c>
      <c r="D756" s="3" t="s">
        <v>557</v>
      </c>
      <c r="E756" s="3" t="s">
        <v>558</v>
      </c>
      <c r="F756" s="3">
        <v>4108081729</v>
      </c>
      <c r="G756" s="3" t="s">
        <v>14</v>
      </c>
      <c r="J756" s="3" t="s">
        <v>559</v>
      </c>
      <c r="K756" s="3">
        <v>43915</v>
      </c>
      <c r="L756" s="3" t="s">
        <v>44</v>
      </c>
      <c r="M756" s="3" t="s">
        <v>44</v>
      </c>
    </row>
    <row r="757" spans="1:13" ht="93" customHeight="1" x14ac:dyDescent="0.25">
      <c r="A757" s="3" t="s">
        <v>1885</v>
      </c>
      <c r="B757" s="3" t="s">
        <v>1295</v>
      </c>
      <c r="C757" s="3" t="s">
        <v>1886</v>
      </c>
      <c r="D757" s="3" t="s">
        <v>1838</v>
      </c>
      <c r="E757" s="3" t="s">
        <v>1887</v>
      </c>
      <c r="F757" s="3" t="s">
        <v>1888</v>
      </c>
      <c r="G757" s="3" t="s">
        <v>16</v>
      </c>
      <c r="H757" s="3" t="s">
        <v>1889</v>
      </c>
      <c r="I757" s="3" t="s">
        <v>1890</v>
      </c>
      <c r="J757" s="3" t="s">
        <v>43</v>
      </c>
      <c r="K757" s="3">
        <v>43927</v>
      </c>
      <c r="L757" s="3" t="s">
        <v>44</v>
      </c>
      <c r="M757" s="3" t="s">
        <v>44</v>
      </c>
    </row>
    <row r="758" spans="1:13" ht="93" customHeight="1" x14ac:dyDescent="0.25">
      <c r="A758" s="3" t="s">
        <v>4603</v>
      </c>
      <c r="B758" s="3" t="s">
        <v>4602</v>
      </c>
      <c r="C758" s="3" t="s">
        <v>4604</v>
      </c>
      <c r="D758" s="3" t="s">
        <v>1257</v>
      </c>
      <c r="E758" s="3" t="s">
        <v>4605</v>
      </c>
      <c r="F758" s="3">
        <v>9104081873</v>
      </c>
      <c r="G758" s="3" t="s">
        <v>21</v>
      </c>
      <c r="H758" s="3" t="s">
        <v>4606</v>
      </c>
      <c r="I758" s="3" t="s">
        <v>4607</v>
      </c>
      <c r="J758" s="3" t="s">
        <v>43</v>
      </c>
      <c r="K758" s="3">
        <v>43943</v>
      </c>
      <c r="M758" s="3" t="s">
        <v>44</v>
      </c>
    </row>
    <row r="759" spans="1:13" ht="93" customHeight="1" x14ac:dyDescent="0.25">
      <c r="A759" s="3" t="s">
        <v>4609</v>
      </c>
      <c r="B759" s="3" t="s">
        <v>4608</v>
      </c>
      <c r="C759" s="3" t="s">
        <v>4610</v>
      </c>
      <c r="D759" s="3" t="s">
        <v>4611</v>
      </c>
      <c r="E759" s="3" t="s">
        <v>4612</v>
      </c>
      <c r="F759" s="3" t="s">
        <v>4613</v>
      </c>
      <c r="G759" s="3" t="s">
        <v>18</v>
      </c>
      <c r="H759" s="3" t="s">
        <v>4614</v>
      </c>
      <c r="J759" s="3" t="s">
        <v>43</v>
      </c>
      <c r="K759" s="3">
        <v>43927</v>
      </c>
      <c r="M759" s="3" t="s">
        <v>44</v>
      </c>
    </row>
    <row r="760" spans="1:13" ht="93" customHeight="1" x14ac:dyDescent="0.25">
      <c r="A760" s="3" t="s">
        <v>4616</v>
      </c>
      <c r="B760" s="3" t="s">
        <v>4615</v>
      </c>
      <c r="C760" s="3" t="s">
        <v>4617</v>
      </c>
      <c r="D760" s="3" t="s">
        <v>140</v>
      </c>
      <c r="E760" s="3" t="s">
        <v>4618</v>
      </c>
      <c r="F760" s="3">
        <v>3013736110</v>
      </c>
      <c r="G760" s="3" t="s">
        <v>21</v>
      </c>
      <c r="H760" s="3" t="s">
        <v>4619</v>
      </c>
      <c r="I760" s="3" t="s">
        <v>4620</v>
      </c>
      <c r="J760" s="3" t="s">
        <v>43</v>
      </c>
      <c r="K760" s="3">
        <v>43936</v>
      </c>
      <c r="M760" s="3" t="s">
        <v>44</v>
      </c>
    </row>
    <row r="761" spans="1:13" ht="93" customHeight="1" x14ac:dyDescent="0.25">
      <c r="A761" s="3" t="s">
        <v>4622</v>
      </c>
      <c r="B761" s="3" t="s">
        <v>4621</v>
      </c>
      <c r="C761" s="3" t="s">
        <v>4623</v>
      </c>
      <c r="D761" s="3" t="s">
        <v>4624</v>
      </c>
      <c r="E761" s="3" t="s">
        <v>4625</v>
      </c>
      <c r="F761" s="3" t="s">
        <v>4626</v>
      </c>
      <c r="G761" s="3" t="s">
        <v>22</v>
      </c>
      <c r="H761" s="3" t="s">
        <v>4627</v>
      </c>
      <c r="I761" s="3" t="s">
        <v>25</v>
      </c>
      <c r="J761" s="3" t="s">
        <v>43</v>
      </c>
      <c r="K761" s="3">
        <v>43920</v>
      </c>
      <c r="L761" s="3" t="s">
        <v>44</v>
      </c>
      <c r="M761" s="3" t="s">
        <v>44</v>
      </c>
    </row>
    <row r="762" spans="1:13" ht="93" customHeight="1" x14ac:dyDescent="0.25">
      <c r="A762" s="3" t="s">
        <v>4629</v>
      </c>
      <c r="B762" s="3" t="s">
        <v>4628</v>
      </c>
      <c r="C762" s="3" t="s">
        <v>4630</v>
      </c>
      <c r="D762" s="3" t="s">
        <v>836</v>
      </c>
      <c r="E762" s="3" t="s">
        <v>4631</v>
      </c>
      <c r="F762" s="3">
        <v>4106278454</v>
      </c>
      <c r="G762" s="3" t="s">
        <v>19</v>
      </c>
      <c r="H762" s="3" t="s">
        <v>4632</v>
      </c>
      <c r="I762" s="3" t="s">
        <v>4633</v>
      </c>
      <c r="J762" s="3" t="s">
        <v>43</v>
      </c>
      <c r="K762" s="3">
        <v>43929</v>
      </c>
      <c r="M762" s="3" t="s">
        <v>44</v>
      </c>
    </row>
    <row r="763" spans="1:13" ht="93" customHeight="1" x14ac:dyDescent="0.25">
      <c r="A763" s="3" t="s">
        <v>4635</v>
      </c>
      <c r="B763" s="3" t="s">
        <v>4634</v>
      </c>
      <c r="C763" s="3" t="s">
        <v>4636</v>
      </c>
      <c r="D763" s="3" t="s">
        <v>4637</v>
      </c>
      <c r="E763" s="3" t="s">
        <v>4638</v>
      </c>
      <c r="F763" s="3" t="s">
        <v>4639</v>
      </c>
      <c r="G763" s="3" t="s">
        <v>21</v>
      </c>
      <c r="H763" s="3" t="s">
        <v>4640</v>
      </c>
      <c r="I763" s="3" t="s">
        <v>25</v>
      </c>
      <c r="J763" s="3" t="s">
        <v>43</v>
      </c>
      <c r="K763" s="3">
        <v>43934</v>
      </c>
      <c r="M763" s="3" t="s">
        <v>44</v>
      </c>
    </row>
    <row r="764" spans="1:13" ht="93" customHeight="1" x14ac:dyDescent="0.25">
      <c r="A764" s="3" t="s">
        <v>4642</v>
      </c>
      <c r="B764" s="3" t="s">
        <v>4641</v>
      </c>
      <c r="C764" s="3" t="s">
        <v>4643</v>
      </c>
      <c r="D764" s="3" t="s">
        <v>4644</v>
      </c>
      <c r="E764" s="3" t="s">
        <v>4645</v>
      </c>
      <c r="F764" s="3" t="s">
        <v>4646</v>
      </c>
      <c r="G764" s="3" t="s">
        <v>14</v>
      </c>
      <c r="H764" s="3" t="s">
        <v>4647</v>
      </c>
      <c r="J764" s="3" t="s">
        <v>176</v>
      </c>
      <c r="K764" s="3">
        <v>43917</v>
      </c>
      <c r="L764" s="3" t="s">
        <v>44</v>
      </c>
      <c r="M764" s="3" t="s">
        <v>44</v>
      </c>
    </row>
    <row r="765" spans="1:13" ht="93" customHeight="1" x14ac:dyDescent="0.25">
      <c r="A765" s="3" t="s">
        <v>4649</v>
      </c>
      <c r="B765" s="3" t="s">
        <v>4648</v>
      </c>
      <c r="C765" s="3" t="s">
        <v>4650</v>
      </c>
      <c r="D765" s="3" t="s">
        <v>4651</v>
      </c>
      <c r="E765" s="3" t="s">
        <v>4652</v>
      </c>
      <c r="F765" s="3">
        <v>6107450003</v>
      </c>
      <c r="G765" s="3" t="s">
        <v>16</v>
      </c>
      <c r="H765" s="3" t="s">
        <v>4653</v>
      </c>
      <c r="I765" s="3" t="s">
        <v>944</v>
      </c>
      <c r="J765" s="3" t="s">
        <v>43</v>
      </c>
      <c r="K765" s="3">
        <v>43956</v>
      </c>
      <c r="M765" s="3" t="s">
        <v>44</v>
      </c>
    </row>
    <row r="766" spans="1:13" ht="93" customHeight="1" x14ac:dyDescent="0.25">
      <c r="A766" s="3" t="s">
        <v>4655</v>
      </c>
      <c r="B766" s="3" t="s">
        <v>4654</v>
      </c>
      <c r="C766" s="3" t="s">
        <v>4656</v>
      </c>
      <c r="D766" s="3" t="s">
        <v>4657</v>
      </c>
      <c r="E766" s="3" t="s">
        <v>4658</v>
      </c>
      <c r="F766" s="3" t="s">
        <v>4659</v>
      </c>
      <c r="G766" s="3" t="s">
        <v>19</v>
      </c>
      <c r="H766" s="3" t="s">
        <v>4660</v>
      </c>
      <c r="I766" s="3" t="s">
        <v>4661</v>
      </c>
      <c r="J766" s="3" t="s">
        <v>43</v>
      </c>
      <c r="K766" s="3">
        <v>43920</v>
      </c>
      <c r="L766" s="3" t="s">
        <v>44</v>
      </c>
      <c r="M766" s="3" t="s">
        <v>44</v>
      </c>
    </row>
    <row r="767" spans="1:13" ht="93" customHeight="1" x14ac:dyDescent="0.25">
      <c r="A767" s="3" t="s">
        <v>4663</v>
      </c>
      <c r="B767" s="3" t="s">
        <v>4662</v>
      </c>
      <c r="C767" s="3" t="s">
        <v>4664</v>
      </c>
      <c r="D767" s="3" t="s">
        <v>86</v>
      </c>
      <c r="E767" s="3" t="s">
        <v>4665</v>
      </c>
      <c r="F767" s="3" t="s">
        <v>4666</v>
      </c>
      <c r="G767" s="3" t="s">
        <v>22</v>
      </c>
      <c r="H767" s="3" t="s">
        <v>4667</v>
      </c>
      <c r="I767" s="3" t="s">
        <v>4668</v>
      </c>
      <c r="J767" s="3" t="s">
        <v>43</v>
      </c>
      <c r="K767" s="3">
        <v>43929</v>
      </c>
      <c r="M767" s="3" t="s">
        <v>44</v>
      </c>
    </row>
    <row r="768" spans="1:13" ht="93" customHeight="1" x14ac:dyDescent="0.25">
      <c r="A768" s="3" t="s">
        <v>4670</v>
      </c>
      <c r="B768" s="3" t="s">
        <v>4669</v>
      </c>
      <c r="C768" s="3" t="s">
        <v>4671</v>
      </c>
      <c r="D768" s="3" t="s">
        <v>1243</v>
      </c>
      <c r="E768" s="3" t="s">
        <v>4672</v>
      </c>
      <c r="F768" s="3" t="s">
        <v>4673</v>
      </c>
      <c r="G768" s="3" t="s">
        <v>21</v>
      </c>
      <c r="H768" s="3" t="s">
        <v>4674</v>
      </c>
      <c r="I768" s="3" t="s">
        <v>4675</v>
      </c>
      <c r="J768" s="3" t="s">
        <v>43</v>
      </c>
      <c r="K768" s="3">
        <v>43929</v>
      </c>
      <c r="L768" s="3" t="s">
        <v>44</v>
      </c>
      <c r="M768" s="3" t="s">
        <v>44</v>
      </c>
    </row>
    <row r="769" spans="1:13" ht="93" customHeight="1" x14ac:dyDescent="0.25">
      <c r="A769" s="3" t="s">
        <v>4677</v>
      </c>
      <c r="B769" s="3" t="s">
        <v>4676</v>
      </c>
      <c r="C769" s="3" t="s">
        <v>4678</v>
      </c>
      <c r="D769" s="3" t="s">
        <v>105</v>
      </c>
      <c r="E769" s="3" t="s">
        <v>4679</v>
      </c>
      <c r="F769" s="3" t="s">
        <v>4680</v>
      </c>
      <c r="G769" s="3" t="s">
        <v>16</v>
      </c>
      <c r="H769" s="3" t="s">
        <v>4681</v>
      </c>
      <c r="I769" s="3" t="s">
        <v>4682</v>
      </c>
      <c r="J769" s="3" t="s">
        <v>43</v>
      </c>
      <c r="K769" s="3">
        <v>43927</v>
      </c>
      <c r="L769" s="3" t="s">
        <v>44</v>
      </c>
      <c r="M769" s="3" t="s">
        <v>44</v>
      </c>
    </row>
    <row r="770" spans="1:13" ht="93" customHeight="1" x14ac:dyDescent="0.25">
      <c r="A770" s="3" t="str">
        <f>HYPERLINK("https://ultimaxxhealth.com/","UItimaxx Health")</f>
        <v>UItimaxx Health</v>
      </c>
      <c r="C770" s="3" t="s">
        <v>4683</v>
      </c>
      <c r="E770" s="3" t="s">
        <v>4684</v>
      </c>
      <c r="F770" s="3" t="s">
        <v>4685</v>
      </c>
      <c r="G770" s="3" t="s">
        <v>16</v>
      </c>
      <c r="H770" s="3" t="s">
        <v>4686</v>
      </c>
    </row>
    <row r="771" spans="1:13" ht="93" customHeight="1" x14ac:dyDescent="0.25">
      <c r="A771" s="3" t="s">
        <v>4687</v>
      </c>
      <c r="C771" s="3" t="s">
        <v>4688</v>
      </c>
      <c r="G771" s="3" t="s">
        <v>16</v>
      </c>
      <c r="H771" s="3" t="s">
        <v>4689</v>
      </c>
    </row>
    <row r="772" spans="1:13" ht="93" customHeight="1" x14ac:dyDescent="0.25">
      <c r="A772" s="3" t="s">
        <v>4691</v>
      </c>
      <c r="B772" s="3" t="s">
        <v>4690</v>
      </c>
      <c r="C772" s="3" t="s">
        <v>4692</v>
      </c>
      <c r="D772" s="3" t="s">
        <v>4693</v>
      </c>
      <c r="E772" s="3" t="s">
        <v>4694</v>
      </c>
      <c r="F772" s="3" t="s">
        <v>4695</v>
      </c>
      <c r="G772" s="3" t="s">
        <v>14</v>
      </c>
      <c r="I772" s="3" t="s">
        <v>4696</v>
      </c>
      <c r="J772" s="3" t="s">
        <v>43</v>
      </c>
      <c r="K772" s="3">
        <v>43934</v>
      </c>
      <c r="M772" s="3" t="s">
        <v>44</v>
      </c>
    </row>
    <row r="773" spans="1:13" ht="93" customHeight="1" x14ac:dyDescent="0.25">
      <c r="A773" s="3" t="s">
        <v>4698</v>
      </c>
      <c r="B773" s="3" t="s">
        <v>4697</v>
      </c>
      <c r="C773" s="3" t="s">
        <v>4699</v>
      </c>
      <c r="D773" s="3" t="s">
        <v>4700</v>
      </c>
      <c r="E773" s="3" t="s">
        <v>4701</v>
      </c>
      <c r="F773" s="3" t="s">
        <v>4702</v>
      </c>
      <c r="G773" s="3" t="s">
        <v>17</v>
      </c>
      <c r="I773" s="3" t="s">
        <v>4703</v>
      </c>
      <c r="J773" s="3" t="s">
        <v>43</v>
      </c>
      <c r="K773" s="3">
        <v>43924</v>
      </c>
      <c r="L773" s="3" t="s">
        <v>44</v>
      </c>
      <c r="M773" s="3" t="s">
        <v>44</v>
      </c>
    </row>
    <row r="774" spans="1:13" ht="93" customHeight="1" x14ac:dyDescent="0.25">
      <c r="A774" s="3" t="s">
        <v>474</v>
      </c>
      <c r="B774" s="3" t="s">
        <v>474</v>
      </c>
      <c r="C774" s="3" t="s">
        <v>475</v>
      </c>
      <c r="D774" s="3" t="s">
        <v>476</v>
      </c>
      <c r="E774" s="3" t="s">
        <v>477</v>
      </c>
      <c r="F774" s="3">
        <v>2403081938</v>
      </c>
      <c r="G774" s="3" t="s">
        <v>14</v>
      </c>
      <c r="H774" s="3" t="s">
        <v>478</v>
      </c>
      <c r="I774" s="3" t="s">
        <v>4704</v>
      </c>
      <c r="J774" s="3" t="s">
        <v>43</v>
      </c>
      <c r="K774" s="3">
        <v>43917</v>
      </c>
      <c r="L774" s="3" t="s">
        <v>44</v>
      </c>
      <c r="M774" s="3" t="s">
        <v>44</v>
      </c>
    </row>
    <row r="775" spans="1:13" ht="93" customHeight="1" x14ac:dyDescent="0.25">
      <c r="A775" s="3" t="s">
        <v>4706</v>
      </c>
      <c r="B775" s="3" t="s">
        <v>4705</v>
      </c>
      <c r="C775" s="3" t="s">
        <v>4707</v>
      </c>
      <c r="D775" s="3" t="s">
        <v>4708</v>
      </c>
      <c r="E775" s="3" t="s">
        <v>4709</v>
      </c>
      <c r="F775" s="3" t="s">
        <v>4710</v>
      </c>
      <c r="G775" s="3" t="s">
        <v>20</v>
      </c>
      <c r="H775" s="3" t="s">
        <v>4711</v>
      </c>
      <c r="I775" s="3" t="s">
        <v>4712</v>
      </c>
      <c r="J775" s="3" t="s">
        <v>43</v>
      </c>
      <c r="K775" s="3">
        <v>43915</v>
      </c>
      <c r="L775" s="3" t="s">
        <v>44</v>
      </c>
      <c r="M775" s="3" t="s">
        <v>44</v>
      </c>
    </row>
    <row r="776" spans="1:13" ht="93" customHeight="1" x14ac:dyDescent="0.25">
      <c r="A776" s="3" t="str">
        <f>HYPERLINK("https://www.unitedsiteservices.com/","United Site Services")</f>
        <v>United Site Services</v>
      </c>
      <c r="C776" s="3" t="s">
        <v>4713</v>
      </c>
      <c r="E776" s="3" t="s">
        <v>4714</v>
      </c>
      <c r="F776" s="3" t="s">
        <v>4715</v>
      </c>
      <c r="G776" s="3" t="s">
        <v>14</v>
      </c>
      <c r="H776" s="3" t="s">
        <v>4716</v>
      </c>
    </row>
    <row r="777" spans="1:13" ht="93" customHeight="1" x14ac:dyDescent="0.25">
      <c r="A777" s="3" t="str">
        <f>HYPERLINK("https://unitedstatesofcare.org/","United States of Care")</f>
        <v>United States of Care</v>
      </c>
      <c r="C777" s="3" t="s">
        <v>4717</v>
      </c>
      <c r="E777" s="3" t="s">
        <v>4718</v>
      </c>
      <c r="F777" s="3" t="s">
        <v>4719</v>
      </c>
      <c r="G777" s="3" t="s">
        <v>14</v>
      </c>
      <c r="H777" s="3" t="s">
        <v>4720</v>
      </c>
    </row>
    <row r="778" spans="1:13" ht="93" customHeight="1" x14ac:dyDescent="0.25">
      <c r="A778" s="3" t="s">
        <v>4722</v>
      </c>
      <c r="B778" s="3" t="s">
        <v>4721</v>
      </c>
      <c r="C778" s="3" t="s">
        <v>4723</v>
      </c>
      <c r="D778" s="3" t="s">
        <v>4724</v>
      </c>
      <c r="E778" s="3" t="s">
        <v>4725</v>
      </c>
      <c r="F778" s="3">
        <v>6082225658</v>
      </c>
      <c r="G778" s="3" t="s">
        <v>15</v>
      </c>
      <c r="H778" s="3" t="s">
        <v>4726</v>
      </c>
      <c r="I778" s="3" t="s">
        <v>4727</v>
      </c>
      <c r="J778" s="3" t="s">
        <v>425</v>
      </c>
      <c r="K778" s="3">
        <v>43942</v>
      </c>
      <c r="M778" s="3" t="s">
        <v>44</v>
      </c>
    </row>
    <row r="779" spans="1:13" ht="93" customHeight="1" x14ac:dyDescent="0.25">
      <c r="A779" s="3" t="s">
        <v>4729</v>
      </c>
      <c r="B779" s="3" t="s">
        <v>4728</v>
      </c>
      <c r="C779" s="3" t="s">
        <v>4730</v>
      </c>
      <c r="D779" s="3" t="s">
        <v>245</v>
      </c>
      <c r="E779" s="3" t="s">
        <v>4731</v>
      </c>
      <c r="F779" s="3" t="s">
        <v>4732</v>
      </c>
      <c r="G779" s="3" t="s">
        <v>19</v>
      </c>
      <c r="H779" s="3" t="s">
        <v>4733</v>
      </c>
      <c r="I779" s="3" t="s">
        <v>4734</v>
      </c>
      <c r="J779" s="3" t="s">
        <v>425</v>
      </c>
      <c r="K779" s="3">
        <v>43924</v>
      </c>
      <c r="M779" s="3" t="s">
        <v>44</v>
      </c>
    </row>
    <row r="780" spans="1:13" ht="93" customHeight="1" x14ac:dyDescent="0.25">
      <c r="A780" s="3" t="s">
        <v>4736</v>
      </c>
      <c r="B780" s="3" t="s">
        <v>4735</v>
      </c>
      <c r="C780" s="3" t="s">
        <v>4737</v>
      </c>
      <c r="D780" s="3" t="s">
        <v>180</v>
      </c>
      <c r="E780" s="3" t="s">
        <v>4738</v>
      </c>
      <c r="F780" s="3">
        <v>4153426678</v>
      </c>
      <c r="G780" s="3" t="s">
        <v>15</v>
      </c>
      <c r="H780" s="3" t="s">
        <v>4739</v>
      </c>
      <c r="I780" s="3" t="s">
        <v>4740</v>
      </c>
      <c r="J780" s="3" t="s">
        <v>43</v>
      </c>
      <c r="K780" s="3">
        <v>43966</v>
      </c>
      <c r="M780" s="3" t="s">
        <v>44</v>
      </c>
    </row>
    <row r="781" spans="1:13" ht="93" customHeight="1" x14ac:dyDescent="0.25">
      <c r="A781" s="3" t="s">
        <v>4742</v>
      </c>
      <c r="B781" s="3" t="s">
        <v>4741</v>
      </c>
      <c r="C781" s="3" t="s">
        <v>4743</v>
      </c>
      <c r="D781" s="3" t="s">
        <v>4744</v>
      </c>
      <c r="E781" s="3" t="s">
        <v>4745</v>
      </c>
      <c r="F781" s="3">
        <v>4436153108</v>
      </c>
      <c r="G781" s="3" t="s">
        <v>21</v>
      </c>
      <c r="H781" s="3" t="s">
        <v>4746</v>
      </c>
      <c r="J781" s="3" t="s">
        <v>43</v>
      </c>
      <c r="K781" s="3">
        <v>43928</v>
      </c>
      <c r="M781" s="3" t="s">
        <v>44</v>
      </c>
    </row>
    <row r="782" spans="1:13" ht="108" customHeight="1" x14ac:dyDescent="0.25">
      <c r="A782" s="3" t="s">
        <v>4748</v>
      </c>
      <c r="B782" s="3" t="s">
        <v>4747</v>
      </c>
      <c r="C782" s="3" t="s">
        <v>4749</v>
      </c>
      <c r="D782" s="3" t="s">
        <v>4750</v>
      </c>
      <c r="E782" s="3" t="s">
        <v>4751</v>
      </c>
      <c r="F782" s="3" t="s">
        <v>4752</v>
      </c>
      <c r="G782" s="3" t="s">
        <v>16</v>
      </c>
      <c r="H782" s="3" t="s">
        <v>4753</v>
      </c>
      <c r="I782" s="3" t="s">
        <v>4754</v>
      </c>
      <c r="J782" s="3" t="s">
        <v>43</v>
      </c>
      <c r="K782" s="3">
        <v>43920</v>
      </c>
      <c r="L782" s="3" t="s">
        <v>44</v>
      </c>
      <c r="M782" s="3" t="s">
        <v>44</v>
      </c>
    </row>
    <row r="783" spans="1:13" ht="93" customHeight="1" x14ac:dyDescent="0.25">
      <c r="A783" s="3" t="s">
        <v>1065</v>
      </c>
      <c r="B783" s="3" t="s">
        <v>1061</v>
      </c>
      <c r="C783" s="3" t="s">
        <v>1066</v>
      </c>
      <c r="D783" s="3" t="s">
        <v>1068</v>
      </c>
      <c r="E783" s="3" t="s">
        <v>1069</v>
      </c>
      <c r="F783" s="3">
        <v>3015188739</v>
      </c>
      <c r="G783" s="3" t="s">
        <v>16</v>
      </c>
      <c r="H783" s="3" t="s">
        <v>4755</v>
      </c>
      <c r="I783" s="3" t="s">
        <v>4756</v>
      </c>
      <c r="J783" s="3" t="s">
        <v>687</v>
      </c>
      <c r="K783" s="3">
        <v>43922</v>
      </c>
      <c r="L783" s="3" t="s">
        <v>44</v>
      </c>
      <c r="M783" s="3" t="s">
        <v>44</v>
      </c>
    </row>
    <row r="784" spans="1:13" ht="93" customHeight="1" x14ac:dyDescent="0.25">
      <c r="A784" s="3" t="s">
        <v>4054</v>
      </c>
      <c r="B784" s="3" t="s">
        <v>4757</v>
      </c>
      <c r="C784" s="3" t="s">
        <v>4055</v>
      </c>
      <c r="D784" s="3" t="s">
        <v>1257</v>
      </c>
      <c r="E784" s="3" t="s">
        <v>4056</v>
      </c>
      <c r="F784" s="3" t="s">
        <v>4496</v>
      </c>
      <c r="G784" s="3" t="s">
        <v>16</v>
      </c>
      <c r="H784" s="3" t="s">
        <v>4758</v>
      </c>
      <c r="I784" s="3" t="s">
        <v>4759</v>
      </c>
      <c r="J784" s="3" t="s">
        <v>43</v>
      </c>
      <c r="K784" s="3">
        <v>43924</v>
      </c>
      <c r="L784" s="3" t="s">
        <v>44</v>
      </c>
      <c r="M784" s="3" t="s">
        <v>44</v>
      </c>
    </row>
    <row r="785" spans="1:13" ht="93" customHeight="1" x14ac:dyDescent="0.25">
      <c r="A785" s="3" t="s">
        <v>4761</v>
      </c>
      <c r="B785" s="3" t="s">
        <v>4760</v>
      </c>
      <c r="C785" s="3" t="s">
        <v>4762</v>
      </c>
      <c r="D785" s="3" t="s">
        <v>4763</v>
      </c>
      <c r="E785" s="3" t="s">
        <v>4764</v>
      </c>
      <c r="F785" s="3">
        <v>4103954476</v>
      </c>
      <c r="G785" s="3" t="s">
        <v>14</v>
      </c>
      <c r="H785" s="3" t="s">
        <v>4765</v>
      </c>
      <c r="I785" s="3" t="s">
        <v>4766</v>
      </c>
      <c r="J785" s="3" t="s">
        <v>43</v>
      </c>
      <c r="K785" s="3">
        <v>43929</v>
      </c>
      <c r="L785" s="3" t="s">
        <v>44</v>
      </c>
      <c r="M785" s="3" t="s">
        <v>44</v>
      </c>
    </row>
    <row r="786" spans="1:13" ht="93" customHeight="1" x14ac:dyDescent="0.25">
      <c r="A786" s="3" t="s">
        <v>4768</v>
      </c>
      <c r="B786" s="3" t="s">
        <v>4767</v>
      </c>
      <c r="C786" s="3" t="s">
        <v>4769</v>
      </c>
      <c r="D786" s="3" t="s">
        <v>62</v>
      </c>
      <c r="E786" s="3" t="s">
        <v>4770</v>
      </c>
      <c r="F786" s="3">
        <v>3369712192</v>
      </c>
      <c r="G786" s="3" t="s">
        <v>14</v>
      </c>
      <c r="H786" s="3" t="s">
        <v>4771</v>
      </c>
      <c r="I786" s="3" t="s">
        <v>4772</v>
      </c>
      <c r="J786" s="3" t="s">
        <v>43</v>
      </c>
      <c r="K786" s="3">
        <v>43941</v>
      </c>
      <c r="L786" s="3" t="s">
        <v>44</v>
      </c>
      <c r="M786" s="3" t="s">
        <v>44</v>
      </c>
    </row>
    <row r="787" spans="1:13" ht="93" customHeight="1" x14ac:dyDescent="0.25">
      <c r="A787" s="3" t="s">
        <v>4774</v>
      </c>
      <c r="B787" s="3" t="s">
        <v>4773</v>
      </c>
      <c r="C787" s="3" t="s">
        <v>4775</v>
      </c>
      <c r="D787" s="3" t="s">
        <v>1633</v>
      </c>
      <c r="E787" s="3" t="s">
        <v>4776</v>
      </c>
      <c r="F787" s="3">
        <v>9178546692</v>
      </c>
      <c r="G787" s="3" t="s">
        <v>16</v>
      </c>
      <c r="H787" s="3" t="s">
        <v>4777</v>
      </c>
      <c r="I787" s="3" t="s">
        <v>2532</v>
      </c>
      <c r="J787" s="3" t="s">
        <v>43</v>
      </c>
      <c r="K787" s="3">
        <v>43957</v>
      </c>
      <c r="M787" s="3" t="s">
        <v>44</v>
      </c>
    </row>
    <row r="788" spans="1:13" ht="93" customHeight="1" x14ac:dyDescent="0.25">
      <c r="A788" s="3" t="s">
        <v>4779</v>
      </c>
      <c r="B788" s="3" t="s">
        <v>4778</v>
      </c>
      <c r="C788" s="3" t="s">
        <v>4780</v>
      </c>
      <c r="D788" s="3" t="s">
        <v>2605</v>
      </c>
      <c r="E788" s="3" t="s">
        <v>4781</v>
      </c>
      <c r="F788" s="3">
        <v>9084633325</v>
      </c>
      <c r="G788" s="3" t="s">
        <v>18</v>
      </c>
      <c r="H788" s="3" t="s">
        <v>4782</v>
      </c>
      <c r="I788" s="3" t="s">
        <v>4783</v>
      </c>
      <c r="J788" s="3" t="s">
        <v>43</v>
      </c>
      <c r="K788" s="3">
        <v>43922</v>
      </c>
      <c r="L788" s="3" t="s">
        <v>44</v>
      </c>
      <c r="M788" s="3" t="s">
        <v>44</v>
      </c>
    </row>
    <row r="789" spans="1:13" ht="93" customHeight="1" x14ac:dyDescent="0.25">
      <c r="A789" s="3" t="s">
        <v>129</v>
      </c>
      <c r="B789" s="3" t="s">
        <v>4784</v>
      </c>
      <c r="C789" s="3" t="s">
        <v>130</v>
      </c>
      <c r="D789" s="3" t="s">
        <v>140</v>
      </c>
      <c r="E789" s="3" t="s">
        <v>131</v>
      </c>
      <c r="F789" s="3">
        <v>24023032378</v>
      </c>
      <c r="G789" s="3" t="s">
        <v>15</v>
      </c>
      <c r="H789" s="3" t="s">
        <v>4785</v>
      </c>
      <c r="I789" s="3" t="s">
        <v>4786</v>
      </c>
      <c r="J789" s="3" t="s">
        <v>43</v>
      </c>
      <c r="K789" s="3">
        <v>43938</v>
      </c>
      <c r="M789" s="3" t="s">
        <v>44</v>
      </c>
    </row>
    <row r="790" spans="1:13" ht="93" customHeight="1" x14ac:dyDescent="0.25">
      <c r="A790" s="3" t="s">
        <v>4788</v>
      </c>
      <c r="B790" s="3" t="s">
        <v>4787</v>
      </c>
      <c r="C790" s="3" t="s">
        <v>4789</v>
      </c>
      <c r="D790" s="3" t="s">
        <v>1195</v>
      </c>
      <c r="E790" s="3" t="s">
        <v>4790</v>
      </c>
      <c r="F790" s="3">
        <v>4438864276</v>
      </c>
      <c r="G790" s="3" t="s">
        <v>15</v>
      </c>
      <c r="H790" s="3" t="s">
        <v>4791</v>
      </c>
      <c r="I790" s="3" t="s">
        <v>4792</v>
      </c>
      <c r="J790" s="3" t="s">
        <v>43</v>
      </c>
      <c r="K790" s="3">
        <v>43921</v>
      </c>
      <c r="L790" s="3" t="s">
        <v>44</v>
      </c>
      <c r="M790" s="3" t="s">
        <v>44</v>
      </c>
    </row>
    <row r="791" spans="1:13" ht="93" customHeight="1" x14ac:dyDescent="0.25">
      <c r="A791" s="3" t="s">
        <v>4794</v>
      </c>
      <c r="B791" s="3" t="s">
        <v>4793</v>
      </c>
      <c r="C791" s="3" t="s">
        <v>4795</v>
      </c>
      <c r="D791" s="3" t="s">
        <v>3586</v>
      </c>
      <c r="E791" s="3" t="s">
        <v>4796</v>
      </c>
      <c r="F791" s="3">
        <v>6127677103</v>
      </c>
      <c r="G791" s="3" t="s">
        <v>14</v>
      </c>
      <c r="H791" s="3" t="s">
        <v>4797</v>
      </c>
      <c r="I791" s="3" t="s">
        <v>1689</v>
      </c>
      <c r="J791" s="3" t="s">
        <v>43</v>
      </c>
      <c r="K791" s="3">
        <v>43938</v>
      </c>
      <c r="M791" s="3" t="s">
        <v>44</v>
      </c>
    </row>
    <row r="792" spans="1:13" ht="93" customHeight="1" x14ac:dyDescent="0.25">
      <c r="A792" s="3" t="str">
        <f>HYPERLINK("https://www.versatechinc.com/","VersaTech")</f>
        <v>VersaTech</v>
      </c>
      <c r="C792" s="3" t="s">
        <v>4798</v>
      </c>
      <c r="E792" s="3" t="s">
        <v>4799</v>
      </c>
      <c r="F792" s="3" t="s">
        <v>4800</v>
      </c>
      <c r="G792" s="3" t="s">
        <v>16</v>
      </c>
      <c r="H792" s="3" t="s">
        <v>4801</v>
      </c>
      <c r="J792" s="3" t="s">
        <v>4802</v>
      </c>
      <c r="K792" s="3" t="s">
        <v>2294</v>
      </c>
      <c r="M792" s="3">
        <v>21045</v>
      </c>
    </row>
    <row r="793" spans="1:13" ht="93" customHeight="1" x14ac:dyDescent="0.25">
      <c r="A793" s="3" t="s">
        <v>4804</v>
      </c>
      <c r="B793" s="3" t="s">
        <v>4803</v>
      </c>
      <c r="C793" s="3" t="s">
        <v>699</v>
      </c>
      <c r="D793" s="3" t="s">
        <v>1427</v>
      </c>
      <c r="E793" s="3" t="s">
        <v>4805</v>
      </c>
      <c r="F793" s="3">
        <v>2027797026</v>
      </c>
      <c r="G793" s="3" t="s">
        <v>14</v>
      </c>
      <c r="H793" s="3" t="s">
        <v>4806</v>
      </c>
      <c r="J793" s="3" t="s">
        <v>4807</v>
      </c>
      <c r="K793" s="3">
        <v>43938</v>
      </c>
      <c r="M793" s="3" t="s">
        <v>44</v>
      </c>
    </row>
    <row r="794" spans="1:13" ht="93" customHeight="1" x14ac:dyDescent="0.25">
      <c r="A794" s="3" t="s">
        <v>4809</v>
      </c>
      <c r="B794" s="3" t="s">
        <v>4808</v>
      </c>
      <c r="C794" s="3" t="s">
        <v>4810</v>
      </c>
      <c r="D794" s="3" t="s">
        <v>4811</v>
      </c>
      <c r="E794" s="3" t="s">
        <v>4812</v>
      </c>
      <c r="F794" s="3" t="s">
        <v>4813</v>
      </c>
      <c r="G794" s="3" t="s">
        <v>18</v>
      </c>
      <c r="H794" s="3" t="s">
        <v>4814</v>
      </c>
      <c r="I794" s="3" t="s">
        <v>4815</v>
      </c>
      <c r="J794" s="3" t="s">
        <v>43</v>
      </c>
      <c r="K794" s="3">
        <v>43924</v>
      </c>
      <c r="M794" s="3" t="s">
        <v>44</v>
      </c>
    </row>
    <row r="795" spans="1:13" ht="93" customHeight="1" x14ac:dyDescent="0.25">
      <c r="A795" s="3" t="s">
        <v>4817</v>
      </c>
      <c r="B795" s="3" t="s">
        <v>4816</v>
      </c>
      <c r="C795" s="3" t="s">
        <v>4818</v>
      </c>
      <c r="D795" s="3" t="s">
        <v>2688</v>
      </c>
      <c r="E795" s="3" t="s">
        <v>4819</v>
      </c>
      <c r="F795" s="3" t="s">
        <v>4820</v>
      </c>
      <c r="G795" s="3" t="s">
        <v>15</v>
      </c>
      <c r="H795" s="3" t="s">
        <v>4821</v>
      </c>
      <c r="I795" s="3" t="s">
        <v>4822</v>
      </c>
      <c r="J795" s="3" t="s">
        <v>687</v>
      </c>
      <c r="K795" s="3">
        <v>43951</v>
      </c>
      <c r="M795" s="3" t="s">
        <v>44</v>
      </c>
    </row>
    <row r="796" spans="1:13" ht="93" customHeight="1" x14ac:dyDescent="0.25">
      <c r="A796" s="3" t="s">
        <v>4823</v>
      </c>
      <c r="C796" s="3" t="s">
        <v>4824</v>
      </c>
      <c r="D796" s="3" t="s">
        <v>105</v>
      </c>
      <c r="E796" s="3" t="s">
        <v>4825</v>
      </c>
      <c r="F796" s="3">
        <v>7175876690</v>
      </c>
      <c r="G796" s="3" t="s">
        <v>14</v>
      </c>
      <c r="H796" s="3" t="s">
        <v>4826</v>
      </c>
      <c r="I796" s="3" t="s">
        <v>4827</v>
      </c>
      <c r="J796" s="3" t="s">
        <v>4828</v>
      </c>
    </row>
    <row r="797" spans="1:13" ht="93" customHeight="1" x14ac:dyDescent="0.25">
      <c r="A797" s="3" t="s">
        <v>4830</v>
      </c>
      <c r="B797" s="3" t="s">
        <v>4829</v>
      </c>
      <c r="C797" s="3" t="s">
        <v>4831</v>
      </c>
      <c r="D797" s="3" t="s">
        <v>135</v>
      </c>
      <c r="E797" s="3" t="s">
        <v>4832</v>
      </c>
      <c r="F797" s="3" t="s">
        <v>4833</v>
      </c>
      <c r="G797" s="3" t="s">
        <v>16</v>
      </c>
      <c r="H797" s="3" t="s">
        <v>4834</v>
      </c>
      <c r="I797" s="3" t="s">
        <v>4835</v>
      </c>
      <c r="J797" s="3" t="s">
        <v>43</v>
      </c>
      <c r="K797" s="3">
        <v>43959</v>
      </c>
      <c r="M797" s="3" t="s">
        <v>44</v>
      </c>
    </row>
    <row r="798" spans="1:13" ht="93" customHeight="1" x14ac:dyDescent="0.25">
      <c r="A798" s="3" t="s">
        <v>4837</v>
      </c>
      <c r="B798" s="3" t="s">
        <v>4836</v>
      </c>
      <c r="C798" s="3" t="s">
        <v>4838</v>
      </c>
      <c r="D798" s="3" t="s">
        <v>140</v>
      </c>
      <c r="E798" s="3" t="s">
        <v>4839</v>
      </c>
      <c r="F798" s="3" t="s">
        <v>4840</v>
      </c>
      <c r="G798" s="3" t="s">
        <v>16</v>
      </c>
      <c r="H798" s="3" t="s">
        <v>4841</v>
      </c>
      <c r="I798" s="3" t="s">
        <v>4842</v>
      </c>
      <c r="J798" s="3" t="s">
        <v>43</v>
      </c>
      <c r="K798" s="3">
        <v>43982</v>
      </c>
      <c r="M798" s="3" t="s">
        <v>44</v>
      </c>
    </row>
    <row r="799" spans="1:13" ht="93" customHeight="1" x14ac:dyDescent="0.25">
      <c r="A799" s="3" t="s">
        <v>4844</v>
      </c>
      <c r="B799" s="3" t="s">
        <v>4843</v>
      </c>
      <c r="C799" s="3" t="s">
        <v>4845</v>
      </c>
      <c r="D799" s="3" t="s">
        <v>4846</v>
      </c>
      <c r="E799" s="3" t="s">
        <v>4847</v>
      </c>
      <c r="F799" s="3">
        <v>8004288330</v>
      </c>
      <c r="G799" s="3" t="s">
        <v>15</v>
      </c>
      <c r="H799" s="3" t="s">
        <v>4848</v>
      </c>
      <c r="I799" s="3" t="s">
        <v>4849</v>
      </c>
      <c r="K799" s="3">
        <v>43931</v>
      </c>
      <c r="L799" s="3" t="s">
        <v>44</v>
      </c>
      <c r="M799" s="3" t="s">
        <v>44</v>
      </c>
    </row>
    <row r="800" spans="1:13" ht="93" customHeight="1" x14ac:dyDescent="0.25">
      <c r="A800" s="3" t="s">
        <v>4851</v>
      </c>
      <c r="B800" s="3" t="s">
        <v>4850</v>
      </c>
      <c r="C800" s="3" t="s">
        <v>4852</v>
      </c>
      <c r="D800" s="3" t="s">
        <v>143</v>
      </c>
      <c r="E800" s="3" t="s">
        <v>4853</v>
      </c>
      <c r="F800" s="3">
        <v>6315828600</v>
      </c>
      <c r="G800" s="3" t="s">
        <v>21</v>
      </c>
      <c r="H800" s="3" t="s">
        <v>4854</v>
      </c>
      <c r="I800" s="3" t="s">
        <v>4855</v>
      </c>
      <c r="J800" s="3" t="s">
        <v>43</v>
      </c>
      <c r="K800" s="3">
        <v>43934</v>
      </c>
      <c r="M800" s="3" t="s">
        <v>44</v>
      </c>
    </row>
    <row r="801" spans="1:13" ht="93" customHeight="1" x14ac:dyDescent="0.25">
      <c r="A801" s="3" t="s">
        <v>4857</v>
      </c>
      <c r="B801" s="3" t="s">
        <v>4856</v>
      </c>
      <c r="C801" s="3" t="s">
        <v>4858</v>
      </c>
      <c r="D801" s="3" t="s">
        <v>575</v>
      </c>
      <c r="E801" s="3" t="s">
        <v>4859</v>
      </c>
      <c r="F801" s="3" t="s">
        <v>4860</v>
      </c>
      <c r="G801" s="3" t="s">
        <v>23</v>
      </c>
      <c r="H801" s="3" t="s">
        <v>4861</v>
      </c>
      <c r="I801" s="3" t="s">
        <v>4862</v>
      </c>
      <c r="J801" s="3" t="s">
        <v>43</v>
      </c>
      <c r="K801" s="3">
        <v>43955</v>
      </c>
      <c r="M801" s="3" t="s">
        <v>44</v>
      </c>
    </row>
    <row r="802" spans="1:13" ht="93" customHeight="1" x14ac:dyDescent="0.25">
      <c r="A802" s="3" t="s">
        <v>4863</v>
      </c>
      <c r="B802" s="3" t="s">
        <v>4032</v>
      </c>
      <c r="C802" s="3" t="s">
        <v>4033</v>
      </c>
      <c r="D802" s="3" t="s">
        <v>4034</v>
      </c>
      <c r="E802" s="3" t="s">
        <v>4035</v>
      </c>
      <c r="F802" s="3">
        <v>3238338358</v>
      </c>
      <c r="G802" s="3" t="s">
        <v>15</v>
      </c>
      <c r="H802" s="3" t="s">
        <v>4864</v>
      </c>
      <c r="I802" s="3" t="s">
        <v>4865</v>
      </c>
      <c r="J802" s="3" t="s">
        <v>43</v>
      </c>
      <c r="K802" s="3">
        <v>43964</v>
      </c>
      <c r="M802" s="3" t="s">
        <v>44</v>
      </c>
    </row>
    <row r="803" spans="1:13" ht="93" customHeight="1" x14ac:dyDescent="0.25">
      <c r="A803" s="3" t="s">
        <v>4867</v>
      </c>
      <c r="B803" s="3" t="s">
        <v>4866</v>
      </c>
      <c r="C803" s="3" t="s">
        <v>4868</v>
      </c>
      <c r="D803" s="3" t="s">
        <v>4869</v>
      </c>
      <c r="E803" s="3" t="s">
        <v>4870</v>
      </c>
      <c r="F803" s="3" t="s">
        <v>4871</v>
      </c>
      <c r="G803" s="3" t="s">
        <v>20</v>
      </c>
      <c r="H803" s="3" t="s">
        <v>4872</v>
      </c>
      <c r="I803" s="3" t="s">
        <v>4873</v>
      </c>
      <c r="J803" s="3" t="s">
        <v>43</v>
      </c>
      <c r="K803" s="3">
        <v>43922</v>
      </c>
      <c r="L803" s="3" t="s">
        <v>44</v>
      </c>
      <c r="M803" s="3" t="s">
        <v>44</v>
      </c>
    </row>
    <row r="804" spans="1:13" ht="93" customHeight="1" x14ac:dyDescent="0.25">
      <c r="A804" s="3" t="s">
        <v>4875</v>
      </c>
      <c r="B804" s="3" t="s">
        <v>4874</v>
      </c>
      <c r="C804" s="3" t="s">
        <v>4876</v>
      </c>
      <c r="D804" s="3" t="s">
        <v>4877</v>
      </c>
      <c r="E804" s="3" t="s">
        <v>4878</v>
      </c>
      <c r="F804" s="3" t="s">
        <v>4879</v>
      </c>
      <c r="G804" s="3" t="s">
        <v>20</v>
      </c>
      <c r="H804" s="3" t="s">
        <v>4880</v>
      </c>
      <c r="I804" s="3" t="s">
        <v>4881</v>
      </c>
      <c r="J804" s="3" t="s">
        <v>4882</v>
      </c>
      <c r="K804" s="3">
        <v>43945</v>
      </c>
      <c r="L804" s="3" t="s">
        <v>44</v>
      </c>
      <c r="M804" s="3" t="s">
        <v>44</v>
      </c>
    </row>
    <row r="805" spans="1:13" ht="33.75" customHeight="1" x14ac:dyDescent="0.25">
      <c r="A805" s="3" t="str">
        <f>HYPERLINK("http://www.hmwagner.com/","Wagner and Sons Foodservice")</f>
        <v>Wagner and Sons Foodservice</v>
      </c>
      <c r="C805" s="3" t="s">
        <v>4883</v>
      </c>
      <c r="E805" s="3" t="s">
        <v>4884</v>
      </c>
      <c r="F805" s="3" t="s">
        <v>4885</v>
      </c>
      <c r="G805" s="3" t="s">
        <v>19</v>
      </c>
      <c r="H805" s="3" t="s">
        <v>4886</v>
      </c>
    </row>
    <row r="806" spans="1:13" ht="12.5" x14ac:dyDescent="0.25">
      <c r="A806" s="3" t="s">
        <v>4888</v>
      </c>
      <c r="B806" s="3" t="s">
        <v>4887</v>
      </c>
      <c r="C806" s="3" t="s">
        <v>2068</v>
      </c>
      <c r="D806" s="3" t="s">
        <v>140</v>
      </c>
      <c r="E806" s="3" t="s">
        <v>2069</v>
      </c>
      <c r="F806" s="3">
        <v>9043820088</v>
      </c>
      <c r="G806" s="3" t="s">
        <v>15</v>
      </c>
      <c r="H806" s="3" t="s">
        <v>4889</v>
      </c>
      <c r="I806" s="3" t="s">
        <v>4890</v>
      </c>
      <c r="J806" s="3" t="s">
        <v>3782</v>
      </c>
      <c r="K806" s="3">
        <v>43938</v>
      </c>
      <c r="M806" s="3" t="s">
        <v>44</v>
      </c>
    </row>
    <row r="807" spans="1:13" ht="93" customHeight="1" x14ac:dyDescent="0.25">
      <c r="A807" s="3" t="s">
        <v>692</v>
      </c>
      <c r="B807" s="3" t="s">
        <v>691</v>
      </c>
      <c r="C807" s="3" t="s">
        <v>693</v>
      </c>
      <c r="D807" s="3" t="s">
        <v>694</v>
      </c>
      <c r="E807" s="3" t="s">
        <v>695</v>
      </c>
      <c r="F807" s="3" t="s">
        <v>696</v>
      </c>
      <c r="G807" s="3" t="s">
        <v>14</v>
      </c>
      <c r="H807" s="3" t="s">
        <v>697</v>
      </c>
      <c r="J807" s="3" t="s">
        <v>370</v>
      </c>
      <c r="K807" s="3">
        <v>43915</v>
      </c>
      <c r="L807" s="3" t="s">
        <v>44</v>
      </c>
      <c r="M807" s="3" t="s">
        <v>44</v>
      </c>
    </row>
    <row r="808" spans="1:13" ht="93" customHeight="1" x14ac:dyDescent="0.25">
      <c r="A808" s="3" t="str">
        <f>HYPERLINK("https://www.whatanimpression.com/","What An Impression")</f>
        <v>What An Impression</v>
      </c>
      <c r="C808" s="3" t="s">
        <v>4891</v>
      </c>
      <c r="E808" s="3" t="s">
        <v>4892</v>
      </c>
      <c r="F808" s="3" t="s">
        <v>4893</v>
      </c>
      <c r="G808" s="3" t="s">
        <v>21</v>
      </c>
      <c r="H808" s="3" t="s">
        <v>4894</v>
      </c>
      <c r="K808" s="3" t="s">
        <v>4895</v>
      </c>
    </row>
    <row r="809" spans="1:13" ht="93" customHeight="1" x14ac:dyDescent="0.25">
      <c r="A809" s="3" t="s">
        <v>4897</v>
      </c>
      <c r="B809" s="3" t="s">
        <v>4896</v>
      </c>
      <c r="C809" s="3" t="s">
        <v>4898</v>
      </c>
      <c r="D809" s="3" t="s">
        <v>4899</v>
      </c>
      <c r="E809" s="3" t="s">
        <v>4900</v>
      </c>
      <c r="F809" s="3" t="s">
        <v>4901</v>
      </c>
      <c r="G809" s="3" t="s">
        <v>16</v>
      </c>
      <c r="H809" s="3" t="s">
        <v>4902</v>
      </c>
      <c r="I809" s="3" t="s">
        <v>4903</v>
      </c>
      <c r="J809" s="3" t="s">
        <v>43</v>
      </c>
      <c r="K809" s="3">
        <v>43936</v>
      </c>
      <c r="L809" s="3" t="s">
        <v>44</v>
      </c>
      <c r="M809" s="3" t="s">
        <v>44</v>
      </c>
    </row>
    <row r="810" spans="1:13" ht="93" customHeight="1" x14ac:dyDescent="0.25">
      <c r="A810" s="3" t="s">
        <v>4905</v>
      </c>
      <c r="B810" s="3" t="s">
        <v>4904</v>
      </c>
      <c r="C810" s="3" t="s">
        <v>4906</v>
      </c>
      <c r="D810" s="3" t="s">
        <v>1243</v>
      </c>
      <c r="E810" s="3" t="s">
        <v>4907</v>
      </c>
      <c r="F810" s="3" t="s">
        <v>4908</v>
      </c>
      <c r="G810" s="3" t="s">
        <v>14</v>
      </c>
      <c r="H810" s="3" t="s">
        <v>4909</v>
      </c>
      <c r="I810" s="3" t="s">
        <v>4910</v>
      </c>
      <c r="J810" s="3" t="s">
        <v>43</v>
      </c>
      <c r="K810" s="3">
        <v>43917</v>
      </c>
      <c r="L810" s="3" t="s">
        <v>44</v>
      </c>
      <c r="M810" s="3" t="s">
        <v>44</v>
      </c>
    </row>
    <row r="811" spans="1:13" ht="93" customHeight="1" x14ac:dyDescent="0.25">
      <c r="A811" s="3" t="s">
        <v>4911</v>
      </c>
      <c r="B811" s="3" t="s">
        <v>25</v>
      </c>
      <c r="C811" s="3" t="s">
        <v>4912</v>
      </c>
      <c r="D811" s="3" t="s">
        <v>25</v>
      </c>
      <c r="E811" s="3" t="s">
        <v>4913</v>
      </c>
      <c r="F811" s="3" t="s">
        <v>4914</v>
      </c>
      <c r="G811" s="3" t="s">
        <v>21</v>
      </c>
      <c r="H811" s="3" t="s">
        <v>4915</v>
      </c>
      <c r="I811" s="3" t="s">
        <v>4916</v>
      </c>
      <c r="J811" s="3" t="s">
        <v>4106</v>
      </c>
      <c r="K811" s="3">
        <v>43929</v>
      </c>
      <c r="L811" s="3" t="s">
        <v>44</v>
      </c>
      <c r="M811" s="3" t="s">
        <v>44</v>
      </c>
    </row>
    <row r="812" spans="1:13" ht="93" customHeight="1" x14ac:dyDescent="0.25">
      <c r="A812" s="3" t="s">
        <v>4917</v>
      </c>
      <c r="B812" s="3" t="s">
        <v>4904</v>
      </c>
      <c r="C812" s="3" t="s">
        <v>4906</v>
      </c>
      <c r="D812" s="3" t="s">
        <v>1243</v>
      </c>
      <c r="E812" s="3" t="s">
        <v>4907</v>
      </c>
      <c r="F812" s="3" t="s">
        <v>4908</v>
      </c>
      <c r="G812" s="3" t="s">
        <v>21</v>
      </c>
      <c r="J812" s="3" t="s">
        <v>43</v>
      </c>
      <c r="K812" s="3">
        <v>43917</v>
      </c>
      <c r="L812" s="3" t="s">
        <v>44</v>
      </c>
      <c r="M812" s="3" t="s">
        <v>44</v>
      </c>
    </row>
    <row r="813" spans="1:13" ht="93" customHeight="1" x14ac:dyDescent="0.25">
      <c r="A813" s="3" t="s">
        <v>4918</v>
      </c>
      <c r="B813" s="3" t="s">
        <v>2742</v>
      </c>
      <c r="C813" s="3" t="s">
        <v>4919</v>
      </c>
      <c r="D813" s="3" t="s">
        <v>140</v>
      </c>
      <c r="E813" s="3" t="s">
        <v>4920</v>
      </c>
      <c r="F813" s="3" t="s">
        <v>4921</v>
      </c>
      <c r="G813" s="3" t="s">
        <v>15</v>
      </c>
      <c r="H813" s="3" t="s">
        <v>4922</v>
      </c>
      <c r="I813" s="3" t="s">
        <v>4923</v>
      </c>
      <c r="J813" s="3" t="s">
        <v>43</v>
      </c>
      <c r="K813" s="3">
        <v>43935</v>
      </c>
      <c r="M813" s="3" t="s">
        <v>44</v>
      </c>
    </row>
    <row r="814" spans="1:13" ht="93" customHeight="1" x14ac:dyDescent="0.25">
      <c r="A814" s="3" t="s">
        <v>4924</v>
      </c>
      <c r="B814" s="3" t="s">
        <v>498</v>
      </c>
      <c r="C814" s="3" t="s">
        <v>4925</v>
      </c>
      <c r="D814" s="3" t="s">
        <v>1243</v>
      </c>
      <c r="E814" s="3" t="s">
        <v>500</v>
      </c>
      <c r="F814" s="3" t="s">
        <v>4926</v>
      </c>
      <c r="G814" s="3" t="s">
        <v>14</v>
      </c>
      <c r="H814" s="3" t="s">
        <v>4927</v>
      </c>
      <c r="J814" s="3" t="s">
        <v>43</v>
      </c>
      <c r="K814" s="3">
        <v>43915</v>
      </c>
      <c r="L814" s="3" t="s">
        <v>44</v>
      </c>
      <c r="M814" s="3" t="s">
        <v>44</v>
      </c>
    </row>
    <row r="815" spans="1:13" ht="93" customHeight="1" x14ac:dyDescent="0.25">
      <c r="A815" s="3" t="s">
        <v>4929</v>
      </c>
      <c r="B815" s="3" t="s">
        <v>4928</v>
      </c>
      <c r="C815" s="3" t="s">
        <v>4930</v>
      </c>
      <c r="D815" s="3" t="s">
        <v>2358</v>
      </c>
      <c r="E815" s="3" t="s">
        <v>4931</v>
      </c>
      <c r="F815" s="3">
        <v>5858578106</v>
      </c>
      <c r="G815" s="3" t="s">
        <v>21</v>
      </c>
      <c r="H815" s="3" t="s">
        <v>4932</v>
      </c>
      <c r="I815" s="3" t="s">
        <v>4933</v>
      </c>
      <c r="J815" s="3" t="s">
        <v>43</v>
      </c>
      <c r="K815" s="3">
        <v>43965</v>
      </c>
      <c r="M815" s="3" t="s">
        <v>44</v>
      </c>
    </row>
    <row r="816" spans="1:13" ht="93" customHeight="1" x14ac:dyDescent="0.25">
      <c r="A816" s="3" t="s">
        <v>4934</v>
      </c>
      <c r="C816" s="3" t="s">
        <v>4935</v>
      </c>
      <c r="E816" s="3" t="s">
        <v>4936</v>
      </c>
      <c r="F816" s="3" t="s">
        <v>4937</v>
      </c>
      <c r="G816" s="3" t="s">
        <v>21</v>
      </c>
      <c r="H816" s="3" t="s">
        <v>2071</v>
      </c>
    </row>
    <row r="817" spans="1:13" ht="93" customHeight="1" x14ac:dyDescent="0.25">
      <c r="A817" s="3" t="s">
        <v>4939</v>
      </c>
      <c r="B817" s="3" t="s">
        <v>4938</v>
      </c>
      <c r="C817" s="3" t="s">
        <v>4940</v>
      </c>
      <c r="D817" s="3" t="s">
        <v>4941</v>
      </c>
      <c r="E817" s="3" t="s">
        <v>4942</v>
      </c>
      <c r="F817" s="3" t="s">
        <v>4943</v>
      </c>
      <c r="G817" s="3" t="s">
        <v>14</v>
      </c>
      <c r="H817" s="3" t="s">
        <v>4944</v>
      </c>
      <c r="I817" s="3" t="s">
        <v>4945</v>
      </c>
      <c r="J817" s="3" t="s">
        <v>195</v>
      </c>
      <c r="K817" s="3">
        <v>43916</v>
      </c>
      <c r="L817" s="3" t="s">
        <v>44</v>
      </c>
      <c r="M817" s="3" t="s">
        <v>44</v>
      </c>
    </row>
    <row r="818" spans="1:13" ht="93" customHeight="1" x14ac:dyDescent="0.25">
      <c r="A818" s="3" t="s">
        <v>3596</v>
      </c>
      <c r="B818" s="3" t="str">
        <f>HYPERLINK("https://www.cov.care/","www.wooterapparel.com cov.care")</f>
        <v>www.wooterapparel.com cov.care</v>
      </c>
      <c r="C818" s="3" t="s">
        <v>3597</v>
      </c>
      <c r="D818" s="3" t="s">
        <v>3598</v>
      </c>
      <c r="E818" s="3" t="s">
        <v>3599</v>
      </c>
      <c r="F818" s="3" t="s">
        <v>3600</v>
      </c>
      <c r="G818" s="3" t="s">
        <v>15</v>
      </c>
      <c r="H818" s="3" t="s">
        <v>3601</v>
      </c>
      <c r="I818" s="3" t="s">
        <v>3602</v>
      </c>
      <c r="J818" s="3" t="s">
        <v>43</v>
      </c>
      <c r="K818" s="3">
        <v>43952</v>
      </c>
      <c r="M818" s="3" t="s">
        <v>44</v>
      </c>
    </row>
    <row r="819" spans="1:13" ht="93" customHeight="1" x14ac:dyDescent="0.25">
      <c r="A819" s="3" t="s">
        <v>4947</v>
      </c>
      <c r="B819" s="3" t="s">
        <v>4946</v>
      </c>
      <c r="C819" s="3" t="s">
        <v>4948</v>
      </c>
      <c r="D819" s="3" t="s">
        <v>2358</v>
      </c>
      <c r="E819" s="3" t="s">
        <v>4949</v>
      </c>
      <c r="F819" s="3">
        <v>4109408415</v>
      </c>
      <c r="G819" s="3" t="s">
        <v>17</v>
      </c>
      <c r="H819" s="3" t="s">
        <v>4950</v>
      </c>
      <c r="I819" s="3" t="s">
        <v>388</v>
      </c>
      <c r="J819" s="3" t="s">
        <v>43</v>
      </c>
      <c r="K819" s="3">
        <v>43966</v>
      </c>
      <c r="L819" s="3" t="s">
        <v>44</v>
      </c>
      <c r="M819" s="3" t="s">
        <v>44</v>
      </c>
    </row>
    <row r="820" spans="1:13" ht="93" customHeight="1" x14ac:dyDescent="0.25">
      <c r="A820" s="3" t="s">
        <v>4951</v>
      </c>
      <c r="B820" s="3" t="s">
        <v>75</v>
      </c>
      <c r="C820" s="3" t="s">
        <v>4952</v>
      </c>
      <c r="D820" s="3" t="s">
        <v>4953</v>
      </c>
      <c r="E820" s="3" t="s">
        <v>79</v>
      </c>
      <c r="F820" s="3">
        <v>3018705300</v>
      </c>
      <c r="G820" s="3" t="s">
        <v>19</v>
      </c>
      <c r="H820" s="3" t="s">
        <v>4954</v>
      </c>
      <c r="I820" s="3" t="s">
        <v>4955</v>
      </c>
      <c r="J820" s="3" t="s">
        <v>43</v>
      </c>
      <c r="K820" s="3">
        <v>43921</v>
      </c>
      <c r="L820" s="3" t="s">
        <v>44</v>
      </c>
      <c r="M820" s="3" t="s">
        <v>44</v>
      </c>
    </row>
    <row r="821" spans="1:13" ht="93" customHeight="1" x14ac:dyDescent="0.25">
      <c r="A821" s="3" t="s">
        <v>4956</v>
      </c>
      <c r="C821" s="3" t="s">
        <v>4957</v>
      </c>
      <c r="D821" s="3" t="s">
        <v>4958</v>
      </c>
      <c r="E821" s="3" t="s">
        <v>4959</v>
      </c>
      <c r="F821" s="3">
        <f>86-18672363269</f>
        <v>-18672363183</v>
      </c>
      <c r="G821" s="3" t="s">
        <v>24</v>
      </c>
      <c r="H821" s="3" t="e">
        <f>HYPERLINK("https://drive.google.com/drive/folders/1tDcDSjttoygFjDuO3HPIXdUVAdU53wix?usp=sharing","The Nucleic Acid kit product has been approved by NMPA and is CE certified. For US market, they've submitted pre-EUA.
Registered in January 2008 in Wuhan with a registered capital of RMB 66million, the company specializes in development, production and sa"&amp;"les of in vitro diagnostic reagents and supporting instruments, as well as mobile ECG products. It is a public listed company in Shenzhen Stock Exchange. No red flags identified in vetting. Link goes to google drive containing documentation.")</f>
        <v>#VALUE!</v>
      </c>
    </row>
    <row r="822" spans="1:13" ht="93" customHeight="1" x14ac:dyDescent="0.25">
      <c r="A822" s="3" t="s">
        <v>4961</v>
      </c>
      <c r="B822" s="3" t="s">
        <v>4960</v>
      </c>
      <c r="C822" s="3" t="s">
        <v>4962</v>
      </c>
      <c r="D822" s="3" t="s">
        <v>4963</v>
      </c>
      <c r="E822" s="3" t="s">
        <v>4964</v>
      </c>
      <c r="F822" s="3">
        <v>2404417487</v>
      </c>
      <c r="G822" s="3" t="s">
        <v>16</v>
      </c>
      <c r="H822" s="3" t="s">
        <v>4965</v>
      </c>
      <c r="I822" s="3" t="s">
        <v>4966</v>
      </c>
      <c r="J822" s="3" t="s">
        <v>43</v>
      </c>
      <c r="K822" s="3">
        <v>43928</v>
      </c>
      <c r="M822" s="3" t="s">
        <v>44</v>
      </c>
    </row>
    <row r="823" spans="1:13" ht="93" customHeight="1" x14ac:dyDescent="0.25">
      <c r="A823" s="3" t="s">
        <v>4968</v>
      </c>
      <c r="B823" s="3" t="s">
        <v>4967</v>
      </c>
      <c r="C823" s="3" t="s">
        <v>4969</v>
      </c>
      <c r="D823" s="3" t="s">
        <v>4970</v>
      </c>
      <c r="E823" s="3" t="s">
        <v>4971</v>
      </c>
      <c r="F823" s="3" t="s">
        <v>4972</v>
      </c>
      <c r="G823" s="3" t="s">
        <v>16</v>
      </c>
      <c r="H823" s="3" t="s">
        <v>4973</v>
      </c>
      <c r="I823" s="3" t="s">
        <v>4974</v>
      </c>
      <c r="J823" s="3" t="s">
        <v>43</v>
      </c>
      <c r="K823" s="3">
        <v>43916</v>
      </c>
      <c r="L823" s="3" t="s">
        <v>44</v>
      </c>
      <c r="M823" s="3" t="s">
        <v>44</v>
      </c>
    </row>
    <row r="824" spans="1:13" ht="93" customHeight="1" x14ac:dyDescent="0.25">
      <c r="A824" s="3" t="s">
        <v>4976</v>
      </c>
      <c r="B824" s="3" t="s">
        <v>4975</v>
      </c>
      <c r="C824" s="3" t="s">
        <v>4977</v>
      </c>
      <c r="D824" s="3" t="s">
        <v>2224</v>
      </c>
      <c r="E824" s="3" t="s">
        <v>4978</v>
      </c>
      <c r="F824" s="3">
        <v>3015431981</v>
      </c>
      <c r="G824" s="3" t="s">
        <v>15</v>
      </c>
      <c r="H824" s="3" t="s">
        <v>4979</v>
      </c>
      <c r="I824" s="3" t="s">
        <v>4980</v>
      </c>
      <c r="J824" s="3" t="s">
        <v>43</v>
      </c>
      <c r="K824" s="3">
        <v>43924</v>
      </c>
      <c r="L824" s="3" t="s">
        <v>44</v>
      </c>
      <c r="M824" s="3" t="s">
        <v>44</v>
      </c>
    </row>
    <row r="825" spans="1:13" ht="93" customHeight="1" x14ac:dyDescent="0.25">
      <c r="A825" s="3" t="s">
        <v>4982</v>
      </c>
      <c r="B825" s="3" t="s">
        <v>4981</v>
      </c>
      <c r="C825" s="3" t="s">
        <v>4983</v>
      </c>
      <c r="D825" s="3" t="s">
        <v>4984</v>
      </c>
      <c r="E825" s="3" t="s">
        <v>4985</v>
      </c>
      <c r="F825" s="3" t="s">
        <v>4986</v>
      </c>
      <c r="G825" s="3" t="s">
        <v>15</v>
      </c>
      <c r="H825" s="3" t="s">
        <v>4987</v>
      </c>
      <c r="I825" s="3" t="s">
        <v>4988</v>
      </c>
      <c r="J825" s="3" t="s">
        <v>43</v>
      </c>
      <c r="K825" s="3">
        <v>43929</v>
      </c>
      <c r="L825" s="3" t="s">
        <v>44</v>
      </c>
      <c r="M825" s="3" t="s">
        <v>44</v>
      </c>
    </row>
    <row r="826" spans="1:13" ht="93" customHeight="1" x14ac:dyDescent="0.25">
      <c r="A826" s="3" t="s">
        <v>4989</v>
      </c>
      <c r="C826" s="3" t="s">
        <v>4990</v>
      </c>
      <c r="E826" s="3" t="s">
        <v>4991</v>
      </c>
      <c r="G826" s="3" t="s">
        <v>18</v>
      </c>
      <c r="H826" s="3" t="s">
        <v>4992</v>
      </c>
    </row>
    <row r="827" spans="1:13" ht="93" customHeight="1" x14ac:dyDescent="0.25">
      <c r="A827" s="3" t="s">
        <v>4993</v>
      </c>
      <c r="C827" s="3" t="s">
        <v>4994</v>
      </c>
      <c r="E827" s="3" t="s">
        <v>4995</v>
      </c>
      <c r="F827" s="3" t="s">
        <v>4996</v>
      </c>
      <c r="G827" s="3" t="s">
        <v>15</v>
      </c>
      <c r="H827" s="3" t="s">
        <v>4997</v>
      </c>
    </row>
    <row r="828" spans="1:13" ht="93" customHeight="1" x14ac:dyDescent="0.25">
      <c r="A828" s="3" t="str">
        <f>HYPERLINK("www.yorkstreetmarket.com","York Street Market")</f>
        <v>York Street Market</v>
      </c>
      <c r="C828" s="3" t="s">
        <v>4998</v>
      </c>
      <c r="E828" s="3" t="s">
        <v>4999</v>
      </c>
      <c r="F828" s="3" t="s">
        <v>5000</v>
      </c>
      <c r="G828" s="3" t="s">
        <v>21</v>
      </c>
      <c r="H828" s="3" t="s">
        <v>5001</v>
      </c>
    </row>
    <row r="829" spans="1:13" ht="12.5" x14ac:dyDescent="0.25">
      <c r="A829" s="3" t="s">
        <v>5003</v>
      </c>
      <c r="B829" s="3" t="s">
        <v>5002</v>
      </c>
      <c r="C829" s="3" t="s">
        <v>5004</v>
      </c>
      <c r="D829" s="3" t="s">
        <v>575</v>
      </c>
      <c r="E829" s="3" t="s">
        <v>5005</v>
      </c>
      <c r="F829" s="3" t="s">
        <v>5006</v>
      </c>
      <c r="G829" s="3" t="s">
        <v>794</v>
      </c>
      <c r="H829" s="3" t="s">
        <v>5007</v>
      </c>
      <c r="I829" s="3" t="s">
        <v>5008</v>
      </c>
      <c r="J829" s="3" t="s">
        <v>5009</v>
      </c>
      <c r="K829" s="3">
        <v>43927</v>
      </c>
      <c r="M829" s="3" t="s">
        <v>44</v>
      </c>
    </row>
    <row r="830" spans="1:13" ht="12.5" x14ac:dyDescent="0.25"/>
  </sheetData>
  <customSheetViews>
    <customSheetView guid="{FBE02E95-0549-4D77-9630-FCAB2A8A45F6}" filter="1" showAutoFilter="1">
      <pageMargins left="0.7" right="0.7" top="0.75" bottom="0.75" header="0.3" footer="0.3"/>
      <autoFilter ref="A1:Y815" xr:uid="{00000000-0000-0000-0000-000000000000}"/>
    </customSheetView>
  </customSheetViews>
  <conditionalFormatting sqref="C204 A1 A3:A637 A639:A797">
    <cfRule type="expression" dxfId="1" priority="1">
      <formula>COUNTIF(A:A,A1)&gt;1</formula>
    </cfRule>
  </conditionalFormatting>
  <hyperlinks>
    <hyperlink ref="B3" r:id="rId1" xr:uid="{00000000-0004-0000-0000-000000000000}"/>
    <hyperlink ref="B4" r:id="rId2" xr:uid="{00000000-0004-0000-0000-000001000000}"/>
    <hyperlink ref="B5" r:id="rId3" xr:uid="{00000000-0004-0000-0000-000002000000}"/>
    <hyperlink ref="B7" r:id="rId4" xr:uid="{00000000-0004-0000-0000-000003000000}"/>
    <hyperlink ref="B8" r:id="rId5" xr:uid="{00000000-0004-0000-0000-000004000000}"/>
    <hyperlink ref="B9" r:id="rId6" xr:uid="{00000000-0004-0000-0000-000005000000}"/>
    <hyperlink ref="F9" r:id="rId7" xr:uid="{00000000-0004-0000-0000-000006000000}"/>
    <hyperlink ref="B11" r:id="rId8" xr:uid="{00000000-0004-0000-0000-000007000000}"/>
    <hyperlink ref="B12" r:id="rId9" xr:uid="{00000000-0004-0000-0000-000008000000}"/>
    <hyperlink ref="B13" r:id="rId10" xr:uid="{00000000-0004-0000-0000-000009000000}"/>
    <hyperlink ref="B14" r:id="rId11" xr:uid="{00000000-0004-0000-0000-00000A000000}"/>
    <hyperlink ref="B16" r:id="rId12" xr:uid="{00000000-0004-0000-0000-00000B000000}"/>
    <hyperlink ref="B17" r:id="rId13" xr:uid="{00000000-0004-0000-0000-00000C000000}"/>
    <hyperlink ref="B18" r:id="rId14" xr:uid="{00000000-0004-0000-0000-00000D000000}"/>
    <hyperlink ref="B19" r:id="rId15" xr:uid="{00000000-0004-0000-0000-00000E000000}"/>
    <hyperlink ref="B20" r:id="rId16" xr:uid="{00000000-0004-0000-0000-00000F000000}"/>
    <hyperlink ref="B21" r:id="rId17" xr:uid="{00000000-0004-0000-0000-000010000000}"/>
    <hyperlink ref="B22" r:id="rId18" xr:uid="{00000000-0004-0000-0000-000011000000}"/>
    <hyperlink ref="B23" r:id="rId19" xr:uid="{00000000-0004-0000-0000-000012000000}"/>
    <hyperlink ref="B25" r:id="rId20" xr:uid="{00000000-0004-0000-0000-000013000000}"/>
    <hyperlink ref="B26" r:id="rId21" xr:uid="{00000000-0004-0000-0000-000014000000}"/>
    <hyperlink ref="B27" r:id="rId22" xr:uid="{00000000-0004-0000-0000-000015000000}"/>
    <hyperlink ref="B28" r:id="rId23" xr:uid="{00000000-0004-0000-0000-000016000000}"/>
    <hyperlink ref="B29" r:id="rId24" xr:uid="{00000000-0004-0000-0000-000017000000}"/>
    <hyperlink ref="B30" r:id="rId25" xr:uid="{00000000-0004-0000-0000-000018000000}"/>
    <hyperlink ref="B31" r:id="rId26" xr:uid="{00000000-0004-0000-0000-000019000000}"/>
    <hyperlink ref="B32" r:id="rId27" xr:uid="{00000000-0004-0000-0000-00001A000000}"/>
    <hyperlink ref="B33" r:id="rId28" xr:uid="{00000000-0004-0000-0000-00001B000000}"/>
    <hyperlink ref="B34" r:id="rId29" xr:uid="{00000000-0004-0000-0000-00001C000000}"/>
    <hyperlink ref="H34" r:id="rId30" xr:uid="{00000000-0004-0000-0000-00001D000000}"/>
    <hyperlink ref="B36" r:id="rId31" xr:uid="{00000000-0004-0000-0000-00001E000000}"/>
    <hyperlink ref="B37" r:id="rId32" xr:uid="{00000000-0004-0000-0000-00001F000000}"/>
    <hyperlink ref="B39" r:id="rId33" xr:uid="{00000000-0004-0000-0000-000020000000}"/>
    <hyperlink ref="B40" r:id="rId34" xr:uid="{00000000-0004-0000-0000-000021000000}"/>
    <hyperlink ref="B41" r:id="rId35" xr:uid="{00000000-0004-0000-0000-000022000000}"/>
    <hyperlink ref="B42" r:id="rId36" xr:uid="{00000000-0004-0000-0000-000023000000}"/>
    <hyperlink ref="B43" r:id="rId37" xr:uid="{00000000-0004-0000-0000-000024000000}"/>
    <hyperlink ref="B44" r:id="rId38" xr:uid="{00000000-0004-0000-0000-000025000000}"/>
    <hyperlink ref="B45" r:id="rId39" xr:uid="{00000000-0004-0000-0000-000026000000}"/>
    <hyperlink ref="B46" r:id="rId40" xr:uid="{00000000-0004-0000-0000-000027000000}"/>
    <hyperlink ref="B47" r:id="rId41" xr:uid="{00000000-0004-0000-0000-000028000000}"/>
    <hyperlink ref="B48" r:id="rId42" xr:uid="{00000000-0004-0000-0000-000029000000}"/>
    <hyperlink ref="B49" r:id="rId43" xr:uid="{00000000-0004-0000-0000-00002A000000}"/>
    <hyperlink ref="B50" r:id="rId44" xr:uid="{00000000-0004-0000-0000-00002B000000}"/>
    <hyperlink ref="B52" r:id="rId45" xr:uid="{00000000-0004-0000-0000-00002C000000}"/>
    <hyperlink ref="B53" r:id="rId46" xr:uid="{00000000-0004-0000-0000-00002D000000}"/>
    <hyperlink ref="B54" r:id="rId47" xr:uid="{00000000-0004-0000-0000-00002E000000}"/>
    <hyperlink ref="B55" r:id="rId48" xr:uid="{00000000-0004-0000-0000-00002F000000}"/>
    <hyperlink ref="B56" r:id="rId49" xr:uid="{00000000-0004-0000-0000-000030000000}"/>
    <hyperlink ref="B57" r:id="rId50" xr:uid="{00000000-0004-0000-0000-000031000000}"/>
    <hyperlink ref="B58" r:id="rId51" xr:uid="{00000000-0004-0000-0000-000032000000}"/>
    <hyperlink ref="B59" r:id="rId52" xr:uid="{00000000-0004-0000-0000-000033000000}"/>
    <hyperlink ref="B60" r:id="rId53" xr:uid="{00000000-0004-0000-0000-000034000000}"/>
    <hyperlink ref="B61" r:id="rId54" xr:uid="{00000000-0004-0000-0000-000035000000}"/>
    <hyperlink ref="B62" r:id="rId55" xr:uid="{00000000-0004-0000-0000-000036000000}"/>
    <hyperlink ref="B64" r:id="rId56" xr:uid="{00000000-0004-0000-0000-000037000000}"/>
    <hyperlink ref="B65" r:id="rId57" xr:uid="{00000000-0004-0000-0000-000038000000}"/>
    <hyperlink ref="B67" r:id="rId58" xr:uid="{00000000-0004-0000-0000-000039000000}"/>
    <hyperlink ref="B68" r:id="rId59" xr:uid="{00000000-0004-0000-0000-00003A000000}"/>
    <hyperlink ref="B69" r:id="rId60" xr:uid="{00000000-0004-0000-0000-00003B000000}"/>
    <hyperlink ref="B70" r:id="rId61" xr:uid="{00000000-0004-0000-0000-00003C000000}"/>
    <hyperlink ref="B71" r:id="rId62" xr:uid="{00000000-0004-0000-0000-00003D000000}"/>
    <hyperlink ref="B73" r:id="rId63" xr:uid="{00000000-0004-0000-0000-00003E000000}"/>
    <hyperlink ref="B75" r:id="rId64" xr:uid="{00000000-0004-0000-0000-00003F000000}"/>
    <hyperlink ref="A76" location="Businesses being vetted by Comm!C216" display="B. Braun Medical" xr:uid="{00000000-0004-0000-0000-000040000000}"/>
    <hyperlink ref="B79" r:id="rId65" xr:uid="{00000000-0004-0000-0000-000041000000}"/>
    <hyperlink ref="B82" r:id="rId66" xr:uid="{00000000-0004-0000-0000-000042000000}"/>
    <hyperlink ref="B83" r:id="rId67" xr:uid="{00000000-0004-0000-0000-000043000000}"/>
    <hyperlink ref="B84" r:id="rId68" xr:uid="{00000000-0004-0000-0000-000044000000}"/>
    <hyperlink ref="B85" r:id="rId69" xr:uid="{00000000-0004-0000-0000-000045000000}"/>
    <hyperlink ref="B86" r:id="rId70" xr:uid="{00000000-0004-0000-0000-000046000000}"/>
    <hyperlink ref="B87" r:id="rId71" xr:uid="{00000000-0004-0000-0000-000047000000}"/>
    <hyperlink ref="B89" r:id="rId72" xr:uid="{00000000-0004-0000-0000-000048000000}"/>
    <hyperlink ref="B90" r:id="rId73" xr:uid="{00000000-0004-0000-0000-000049000000}"/>
    <hyperlink ref="B91" r:id="rId74" xr:uid="{00000000-0004-0000-0000-00004A000000}"/>
    <hyperlink ref="B92" r:id="rId75" xr:uid="{00000000-0004-0000-0000-00004B000000}"/>
    <hyperlink ref="B93" r:id="rId76" xr:uid="{00000000-0004-0000-0000-00004C000000}"/>
    <hyperlink ref="B95" r:id="rId77" xr:uid="{00000000-0004-0000-0000-00004D000000}"/>
    <hyperlink ref="B96" r:id="rId78" xr:uid="{00000000-0004-0000-0000-00004E000000}"/>
    <hyperlink ref="B97" r:id="rId79" xr:uid="{00000000-0004-0000-0000-00004F000000}"/>
    <hyperlink ref="E98" r:id="rId80" xr:uid="{00000000-0004-0000-0000-000050000000}"/>
    <hyperlink ref="B100" r:id="rId81" xr:uid="{00000000-0004-0000-0000-000051000000}"/>
    <hyperlink ref="B101" r:id="rId82" xr:uid="{00000000-0004-0000-0000-000052000000}"/>
    <hyperlink ref="B102" r:id="rId83" xr:uid="{00000000-0004-0000-0000-000053000000}"/>
    <hyperlink ref="B103" r:id="rId84" xr:uid="{00000000-0004-0000-0000-000054000000}"/>
    <hyperlink ref="B104" r:id="rId85" xr:uid="{00000000-0004-0000-0000-000055000000}"/>
    <hyperlink ref="B105" r:id="rId86" xr:uid="{00000000-0004-0000-0000-000056000000}"/>
    <hyperlink ref="B106" r:id="rId87" xr:uid="{00000000-0004-0000-0000-000057000000}"/>
    <hyperlink ref="B107" r:id="rId88" xr:uid="{00000000-0004-0000-0000-000058000000}"/>
    <hyperlink ref="B108" r:id="rId89" xr:uid="{00000000-0004-0000-0000-000059000000}"/>
    <hyperlink ref="B109" r:id="rId90" xr:uid="{00000000-0004-0000-0000-00005A000000}"/>
    <hyperlink ref="B110" r:id="rId91" xr:uid="{00000000-0004-0000-0000-00005B000000}"/>
    <hyperlink ref="B111" r:id="rId92" xr:uid="{00000000-0004-0000-0000-00005C000000}"/>
    <hyperlink ref="B112" r:id="rId93" xr:uid="{00000000-0004-0000-0000-00005D000000}"/>
    <hyperlink ref="B113" r:id="rId94" xr:uid="{00000000-0004-0000-0000-00005E000000}"/>
    <hyperlink ref="B114" r:id="rId95" xr:uid="{00000000-0004-0000-0000-00005F000000}"/>
    <hyperlink ref="B115" r:id="rId96" xr:uid="{00000000-0004-0000-0000-000060000000}"/>
    <hyperlink ref="B116" r:id="rId97" xr:uid="{00000000-0004-0000-0000-000061000000}"/>
    <hyperlink ref="B117" r:id="rId98" xr:uid="{00000000-0004-0000-0000-000062000000}"/>
    <hyperlink ref="B118" r:id="rId99" xr:uid="{00000000-0004-0000-0000-000063000000}"/>
    <hyperlink ref="B120" r:id="rId100" xr:uid="{00000000-0004-0000-0000-000064000000}"/>
    <hyperlink ref="B121" r:id="rId101" xr:uid="{00000000-0004-0000-0000-000065000000}"/>
    <hyperlink ref="B122" r:id="rId102" xr:uid="{00000000-0004-0000-0000-000066000000}"/>
    <hyperlink ref="B123" r:id="rId103" xr:uid="{00000000-0004-0000-0000-000067000000}"/>
    <hyperlink ref="B124" r:id="rId104" xr:uid="{00000000-0004-0000-0000-000068000000}"/>
    <hyperlink ref="B126" r:id="rId105" xr:uid="{00000000-0004-0000-0000-000069000000}"/>
    <hyperlink ref="B127" r:id="rId106" xr:uid="{00000000-0004-0000-0000-00006A000000}"/>
    <hyperlink ref="B131" r:id="rId107" xr:uid="{00000000-0004-0000-0000-00006B000000}"/>
    <hyperlink ref="B132" r:id="rId108" xr:uid="{00000000-0004-0000-0000-00006C000000}"/>
    <hyperlink ref="B133" r:id="rId109" xr:uid="{00000000-0004-0000-0000-00006D000000}"/>
    <hyperlink ref="B134" r:id="rId110" xr:uid="{00000000-0004-0000-0000-00006E000000}"/>
    <hyperlink ref="B135" r:id="rId111" xr:uid="{00000000-0004-0000-0000-00006F000000}"/>
    <hyperlink ref="B137" r:id="rId112" xr:uid="{00000000-0004-0000-0000-000070000000}"/>
    <hyperlink ref="B138" r:id="rId113" xr:uid="{00000000-0004-0000-0000-000071000000}"/>
    <hyperlink ref="B141" r:id="rId114" xr:uid="{00000000-0004-0000-0000-000072000000}"/>
    <hyperlink ref="B143" r:id="rId115" xr:uid="{00000000-0004-0000-0000-000073000000}"/>
    <hyperlink ref="B146" r:id="rId116" xr:uid="{00000000-0004-0000-0000-000074000000}"/>
    <hyperlink ref="B148" r:id="rId117" xr:uid="{00000000-0004-0000-0000-000075000000}"/>
    <hyperlink ref="B149" r:id="rId118" xr:uid="{00000000-0004-0000-0000-000076000000}"/>
    <hyperlink ref="B150" r:id="rId119" xr:uid="{00000000-0004-0000-0000-000077000000}"/>
    <hyperlink ref="B151" r:id="rId120" xr:uid="{00000000-0004-0000-0000-000078000000}"/>
    <hyperlink ref="B152" r:id="rId121" xr:uid="{00000000-0004-0000-0000-000079000000}"/>
    <hyperlink ref="B153" r:id="rId122" xr:uid="{00000000-0004-0000-0000-00007A000000}"/>
    <hyperlink ref="B155" r:id="rId123" xr:uid="{00000000-0004-0000-0000-00007B000000}"/>
    <hyperlink ref="B156" r:id="rId124" xr:uid="{00000000-0004-0000-0000-00007C000000}"/>
    <hyperlink ref="B157" r:id="rId125" xr:uid="{00000000-0004-0000-0000-00007D000000}"/>
    <hyperlink ref="B158" r:id="rId126" xr:uid="{00000000-0004-0000-0000-00007E000000}"/>
    <hyperlink ref="B159" r:id="rId127" xr:uid="{00000000-0004-0000-0000-00007F000000}"/>
    <hyperlink ref="B160" r:id="rId128" xr:uid="{00000000-0004-0000-0000-000080000000}"/>
    <hyperlink ref="B161" r:id="rId129" xr:uid="{00000000-0004-0000-0000-000081000000}"/>
    <hyperlink ref="B162" r:id="rId130" xr:uid="{00000000-0004-0000-0000-000082000000}"/>
    <hyperlink ref="B163" r:id="rId131" xr:uid="{00000000-0004-0000-0000-000083000000}"/>
    <hyperlink ref="B164" r:id="rId132" xr:uid="{00000000-0004-0000-0000-000084000000}"/>
    <hyperlink ref="B165" r:id="rId133" xr:uid="{00000000-0004-0000-0000-000085000000}"/>
    <hyperlink ref="B167" r:id="rId134" xr:uid="{00000000-0004-0000-0000-000086000000}"/>
    <hyperlink ref="B168" r:id="rId135" xr:uid="{00000000-0004-0000-0000-000087000000}"/>
    <hyperlink ref="B170" r:id="rId136" xr:uid="{00000000-0004-0000-0000-000088000000}"/>
    <hyperlink ref="B171" r:id="rId137" xr:uid="{00000000-0004-0000-0000-000089000000}"/>
    <hyperlink ref="B172" r:id="rId138" xr:uid="{00000000-0004-0000-0000-00008A000000}"/>
    <hyperlink ref="B173" r:id="rId139" xr:uid="{00000000-0004-0000-0000-00008B000000}"/>
    <hyperlink ref="B174" r:id="rId140" xr:uid="{00000000-0004-0000-0000-00008C000000}"/>
    <hyperlink ref="B175" r:id="rId141" xr:uid="{00000000-0004-0000-0000-00008D000000}"/>
    <hyperlink ref="B176" r:id="rId142" xr:uid="{00000000-0004-0000-0000-00008E000000}"/>
    <hyperlink ref="B179" r:id="rId143" xr:uid="{00000000-0004-0000-0000-00008F000000}"/>
    <hyperlink ref="B180" r:id="rId144" xr:uid="{00000000-0004-0000-0000-000090000000}"/>
    <hyperlink ref="B181" r:id="rId145" xr:uid="{00000000-0004-0000-0000-000091000000}"/>
    <hyperlink ref="B182" r:id="rId146" xr:uid="{00000000-0004-0000-0000-000092000000}"/>
    <hyperlink ref="B183" r:id="rId147" xr:uid="{00000000-0004-0000-0000-000093000000}"/>
    <hyperlink ref="B184" r:id="rId148" xr:uid="{00000000-0004-0000-0000-000094000000}"/>
    <hyperlink ref="B186" r:id="rId149" xr:uid="{00000000-0004-0000-0000-000095000000}"/>
    <hyperlink ref="B187" r:id="rId150" xr:uid="{00000000-0004-0000-0000-000096000000}"/>
    <hyperlink ref="B188" r:id="rId151" xr:uid="{00000000-0004-0000-0000-000097000000}"/>
    <hyperlink ref="B191" r:id="rId152" xr:uid="{00000000-0004-0000-0000-000098000000}"/>
    <hyperlink ref="B192" r:id="rId153" xr:uid="{00000000-0004-0000-0000-000099000000}"/>
    <hyperlink ref="B193" r:id="rId154" xr:uid="{00000000-0004-0000-0000-00009A000000}"/>
    <hyperlink ref="B194" r:id="rId155" xr:uid="{00000000-0004-0000-0000-00009B000000}"/>
    <hyperlink ref="B195" r:id="rId156" xr:uid="{00000000-0004-0000-0000-00009C000000}"/>
    <hyperlink ref="B196" r:id="rId157" xr:uid="{00000000-0004-0000-0000-00009D000000}"/>
    <hyperlink ref="B197" r:id="rId158" xr:uid="{00000000-0004-0000-0000-00009E000000}"/>
    <hyperlink ref="B198" r:id="rId159" xr:uid="{00000000-0004-0000-0000-00009F000000}"/>
    <hyperlink ref="B199" r:id="rId160" xr:uid="{00000000-0004-0000-0000-0000A0000000}"/>
    <hyperlink ref="B201" r:id="rId161" xr:uid="{00000000-0004-0000-0000-0000A1000000}"/>
    <hyperlink ref="B202" r:id="rId162" xr:uid="{00000000-0004-0000-0000-0000A2000000}"/>
    <hyperlink ref="B203" r:id="rId163" xr:uid="{00000000-0004-0000-0000-0000A3000000}"/>
    <hyperlink ref="B204" r:id="rId164" xr:uid="{00000000-0004-0000-0000-0000A4000000}"/>
    <hyperlink ref="B205" r:id="rId165" xr:uid="{00000000-0004-0000-0000-0000A5000000}"/>
    <hyperlink ref="B206" r:id="rId166" xr:uid="{00000000-0004-0000-0000-0000A6000000}"/>
    <hyperlink ref="B207" r:id="rId167" xr:uid="{00000000-0004-0000-0000-0000A7000000}"/>
    <hyperlink ref="B208" r:id="rId168" xr:uid="{00000000-0004-0000-0000-0000A8000000}"/>
    <hyperlink ref="B209" r:id="rId169" xr:uid="{00000000-0004-0000-0000-0000A9000000}"/>
    <hyperlink ref="B211" r:id="rId170" xr:uid="{00000000-0004-0000-0000-0000AA000000}"/>
    <hyperlink ref="B212" r:id="rId171" xr:uid="{00000000-0004-0000-0000-0000AB000000}"/>
    <hyperlink ref="B214" r:id="rId172" xr:uid="{00000000-0004-0000-0000-0000AC000000}"/>
    <hyperlink ref="B215" r:id="rId173" xr:uid="{00000000-0004-0000-0000-0000AD000000}"/>
    <hyperlink ref="B216" r:id="rId174" xr:uid="{00000000-0004-0000-0000-0000AE000000}"/>
    <hyperlink ref="B217" r:id="rId175" xr:uid="{00000000-0004-0000-0000-0000AF000000}"/>
    <hyperlink ref="B218" r:id="rId176" xr:uid="{00000000-0004-0000-0000-0000B0000000}"/>
    <hyperlink ref="B219" r:id="rId177" xr:uid="{00000000-0004-0000-0000-0000B1000000}"/>
    <hyperlink ref="B221" r:id="rId178" xr:uid="{00000000-0004-0000-0000-0000B2000000}"/>
    <hyperlink ref="B222" r:id="rId179" xr:uid="{00000000-0004-0000-0000-0000B3000000}"/>
    <hyperlink ref="B223" r:id="rId180" xr:uid="{00000000-0004-0000-0000-0000B4000000}"/>
    <hyperlink ref="B224" r:id="rId181" xr:uid="{00000000-0004-0000-0000-0000B5000000}"/>
    <hyperlink ref="B225" r:id="rId182" xr:uid="{00000000-0004-0000-0000-0000B6000000}"/>
    <hyperlink ref="B226" r:id="rId183" xr:uid="{00000000-0004-0000-0000-0000B7000000}"/>
    <hyperlink ref="B227" r:id="rId184" xr:uid="{00000000-0004-0000-0000-0000B8000000}"/>
    <hyperlink ref="B229" r:id="rId185" xr:uid="{00000000-0004-0000-0000-0000B9000000}"/>
    <hyperlink ref="B230" r:id="rId186" xr:uid="{00000000-0004-0000-0000-0000BA000000}"/>
    <hyperlink ref="B231" r:id="rId187" xr:uid="{00000000-0004-0000-0000-0000BB000000}"/>
    <hyperlink ref="B233" r:id="rId188" xr:uid="{00000000-0004-0000-0000-0000BC000000}"/>
    <hyperlink ref="B234" r:id="rId189" xr:uid="{00000000-0004-0000-0000-0000BD000000}"/>
    <hyperlink ref="B236" r:id="rId190" xr:uid="{00000000-0004-0000-0000-0000BE000000}"/>
    <hyperlink ref="B237" r:id="rId191" xr:uid="{00000000-0004-0000-0000-0000BF000000}"/>
    <hyperlink ref="E238" r:id="rId192" xr:uid="{00000000-0004-0000-0000-0000C0000000}"/>
    <hyperlink ref="B240" r:id="rId193" xr:uid="{00000000-0004-0000-0000-0000C1000000}"/>
    <hyperlink ref="B241" r:id="rId194" xr:uid="{00000000-0004-0000-0000-0000C2000000}"/>
    <hyperlink ref="B243" r:id="rId195" xr:uid="{00000000-0004-0000-0000-0000C3000000}"/>
    <hyperlink ref="B244" r:id="rId196" xr:uid="{00000000-0004-0000-0000-0000C4000000}"/>
    <hyperlink ref="B245" r:id="rId197" xr:uid="{00000000-0004-0000-0000-0000C5000000}"/>
    <hyperlink ref="B246" r:id="rId198" xr:uid="{00000000-0004-0000-0000-0000C6000000}"/>
    <hyperlink ref="B247" r:id="rId199" xr:uid="{00000000-0004-0000-0000-0000C7000000}"/>
    <hyperlink ref="B248" r:id="rId200" xr:uid="{00000000-0004-0000-0000-0000C8000000}"/>
    <hyperlink ref="B250" r:id="rId201" xr:uid="{00000000-0004-0000-0000-0000C9000000}"/>
    <hyperlink ref="B252" r:id="rId202" xr:uid="{00000000-0004-0000-0000-0000CA000000}"/>
    <hyperlink ref="B253" r:id="rId203" xr:uid="{00000000-0004-0000-0000-0000CB000000}"/>
    <hyperlink ref="B256" r:id="rId204" xr:uid="{00000000-0004-0000-0000-0000CC000000}"/>
    <hyperlink ref="B257" r:id="rId205" xr:uid="{00000000-0004-0000-0000-0000CD000000}"/>
    <hyperlink ref="B258" r:id="rId206" xr:uid="{00000000-0004-0000-0000-0000CE000000}"/>
    <hyperlink ref="B261" r:id="rId207" xr:uid="{00000000-0004-0000-0000-0000CF000000}"/>
    <hyperlink ref="B265" r:id="rId208" xr:uid="{00000000-0004-0000-0000-0000D0000000}"/>
    <hyperlink ref="B266" r:id="rId209" xr:uid="{00000000-0004-0000-0000-0000D1000000}"/>
    <hyperlink ref="B267" r:id="rId210" xr:uid="{00000000-0004-0000-0000-0000D2000000}"/>
    <hyperlink ref="B270" r:id="rId211" xr:uid="{00000000-0004-0000-0000-0000D3000000}"/>
    <hyperlink ref="B273" r:id="rId212" xr:uid="{00000000-0004-0000-0000-0000D4000000}"/>
    <hyperlink ref="B274" r:id="rId213" xr:uid="{00000000-0004-0000-0000-0000D5000000}"/>
    <hyperlink ref="B277" r:id="rId214" xr:uid="{00000000-0004-0000-0000-0000D6000000}"/>
    <hyperlink ref="B278" r:id="rId215" xr:uid="{00000000-0004-0000-0000-0000D7000000}"/>
    <hyperlink ref="B279" r:id="rId216" xr:uid="{00000000-0004-0000-0000-0000D8000000}"/>
    <hyperlink ref="B280" r:id="rId217" xr:uid="{00000000-0004-0000-0000-0000D9000000}"/>
    <hyperlink ref="B282" r:id="rId218" xr:uid="{00000000-0004-0000-0000-0000DA000000}"/>
    <hyperlink ref="B284" r:id="rId219" xr:uid="{00000000-0004-0000-0000-0000DB000000}"/>
    <hyperlink ref="B287" r:id="rId220" xr:uid="{00000000-0004-0000-0000-0000DC000000}"/>
    <hyperlink ref="B288" r:id="rId221" location="scmisc=nav_hoteldetail_ex" xr:uid="{00000000-0004-0000-0000-0000DD000000}"/>
    <hyperlink ref="B289" r:id="rId222" xr:uid="{00000000-0004-0000-0000-0000DE000000}"/>
    <hyperlink ref="B292" r:id="rId223" xr:uid="{00000000-0004-0000-0000-0000DF000000}"/>
    <hyperlink ref="B295" r:id="rId224" xr:uid="{00000000-0004-0000-0000-0000E0000000}"/>
    <hyperlink ref="B296" r:id="rId225" xr:uid="{00000000-0004-0000-0000-0000E1000000}"/>
    <hyperlink ref="B297" r:id="rId226" xr:uid="{00000000-0004-0000-0000-0000E2000000}"/>
    <hyperlink ref="B298" r:id="rId227" xr:uid="{00000000-0004-0000-0000-0000E3000000}"/>
    <hyperlink ref="B300" r:id="rId228" xr:uid="{00000000-0004-0000-0000-0000E4000000}"/>
    <hyperlink ref="B301" r:id="rId229" xr:uid="{00000000-0004-0000-0000-0000E5000000}"/>
    <hyperlink ref="B302" r:id="rId230" xr:uid="{00000000-0004-0000-0000-0000E6000000}"/>
    <hyperlink ref="B303" r:id="rId231" xr:uid="{00000000-0004-0000-0000-0000E7000000}"/>
    <hyperlink ref="B304" r:id="rId232" xr:uid="{00000000-0004-0000-0000-0000E8000000}"/>
    <hyperlink ref="B307" r:id="rId233" xr:uid="{00000000-0004-0000-0000-0000E9000000}"/>
    <hyperlink ref="B308" r:id="rId234" xr:uid="{00000000-0004-0000-0000-0000EA000000}"/>
    <hyperlink ref="B309" r:id="rId235" xr:uid="{00000000-0004-0000-0000-0000EB000000}"/>
    <hyperlink ref="B310" r:id="rId236" xr:uid="{00000000-0004-0000-0000-0000EC000000}"/>
    <hyperlink ref="B311" r:id="rId237" xr:uid="{00000000-0004-0000-0000-0000ED000000}"/>
    <hyperlink ref="B313" r:id="rId238" xr:uid="{00000000-0004-0000-0000-0000EE000000}"/>
    <hyperlink ref="B314" r:id="rId239" xr:uid="{00000000-0004-0000-0000-0000EF000000}"/>
    <hyperlink ref="B315" r:id="rId240" xr:uid="{00000000-0004-0000-0000-0000F0000000}"/>
    <hyperlink ref="B317" r:id="rId241" xr:uid="{00000000-0004-0000-0000-0000F1000000}"/>
    <hyperlink ref="B318" r:id="rId242" xr:uid="{00000000-0004-0000-0000-0000F2000000}"/>
    <hyperlink ref="B319" r:id="rId243" xr:uid="{00000000-0004-0000-0000-0000F3000000}"/>
    <hyperlink ref="B320" r:id="rId244" xr:uid="{00000000-0004-0000-0000-0000F4000000}"/>
    <hyperlink ref="B321" r:id="rId245" xr:uid="{00000000-0004-0000-0000-0000F5000000}"/>
    <hyperlink ref="B322" r:id="rId246" xr:uid="{00000000-0004-0000-0000-0000F6000000}"/>
    <hyperlink ref="B325" r:id="rId247" xr:uid="{00000000-0004-0000-0000-0000F7000000}"/>
    <hyperlink ref="B326" r:id="rId248" xr:uid="{00000000-0004-0000-0000-0000F8000000}"/>
    <hyperlink ref="B327" r:id="rId249" xr:uid="{00000000-0004-0000-0000-0000F9000000}"/>
    <hyperlink ref="B328" r:id="rId250" xr:uid="{00000000-0004-0000-0000-0000FA000000}"/>
    <hyperlink ref="B329" r:id="rId251" xr:uid="{00000000-0004-0000-0000-0000FB000000}"/>
    <hyperlink ref="B330" r:id="rId252" xr:uid="{00000000-0004-0000-0000-0000FC000000}"/>
    <hyperlink ref="B331" r:id="rId253" xr:uid="{00000000-0004-0000-0000-0000FD000000}"/>
    <hyperlink ref="B332" r:id="rId254" xr:uid="{00000000-0004-0000-0000-0000FE000000}"/>
    <hyperlink ref="B334" r:id="rId255" xr:uid="{00000000-0004-0000-0000-0000FF000000}"/>
    <hyperlink ref="B336" r:id="rId256" xr:uid="{00000000-0004-0000-0000-000000010000}"/>
    <hyperlink ref="B338" r:id="rId257" xr:uid="{00000000-0004-0000-0000-000001010000}"/>
    <hyperlink ref="B340" r:id="rId258" xr:uid="{00000000-0004-0000-0000-000002010000}"/>
    <hyperlink ref="B342" r:id="rId259" xr:uid="{00000000-0004-0000-0000-000003010000}"/>
    <hyperlink ref="B344" r:id="rId260" xr:uid="{00000000-0004-0000-0000-000004010000}"/>
    <hyperlink ref="B346" r:id="rId261" xr:uid="{00000000-0004-0000-0000-000005010000}"/>
    <hyperlink ref="B347" r:id="rId262" xr:uid="{00000000-0004-0000-0000-000006010000}"/>
    <hyperlink ref="B349" r:id="rId263" xr:uid="{00000000-0004-0000-0000-000007010000}"/>
    <hyperlink ref="B350" r:id="rId264" xr:uid="{00000000-0004-0000-0000-000008010000}"/>
    <hyperlink ref="B352" r:id="rId265" xr:uid="{00000000-0004-0000-0000-000009010000}"/>
    <hyperlink ref="B353" r:id="rId266" xr:uid="{00000000-0004-0000-0000-00000A010000}"/>
    <hyperlink ref="B356" r:id="rId267" xr:uid="{00000000-0004-0000-0000-00000B010000}"/>
    <hyperlink ref="B357" r:id="rId268" xr:uid="{00000000-0004-0000-0000-00000C010000}"/>
    <hyperlink ref="B358" r:id="rId269" xr:uid="{00000000-0004-0000-0000-00000D010000}"/>
    <hyperlink ref="B359" r:id="rId270" xr:uid="{00000000-0004-0000-0000-00000E010000}"/>
    <hyperlink ref="B362" r:id="rId271" xr:uid="{00000000-0004-0000-0000-00000F010000}"/>
    <hyperlink ref="B363" r:id="rId272" xr:uid="{00000000-0004-0000-0000-000010010000}"/>
    <hyperlink ref="B365" r:id="rId273" xr:uid="{00000000-0004-0000-0000-000011010000}"/>
    <hyperlink ref="B366" r:id="rId274" xr:uid="{00000000-0004-0000-0000-000012010000}"/>
    <hyperlink ref="B367" r:id="rId275" xr:uid="{00000000-0004-0000-0000-000013010000}"/>
    <hyperlink ref="B368" r:id="rId276" xr:uid="{00000000-0004-0000-0000-000014010000}"/>
    <hyperlink ref="B369" r:id="rId277" xr:uid="{00000000-0004-0000-0000-000015010000}"/>
    <hyperlink ref="B370" r:id="rId278" xr:uid="{00000000-0004-0000-0000-000016010000}"/>
    <hyperlink ref="B371" r:id="rId279" xr:uid="{00000000-0004-0000-0000-000017010000}"/>
    <hyperlink ref="B372" r:id="rId280" xr:uid="{00000000-0004-0000-0000-000018010000}"/>
    <hyperlink ref="B373" r:id="rId281" xr:uid="{00000000-0004-0000-0000-000019010000}"/>
    <hyperlink ref="B374" r:id="rId282" xr:uid="{00000000-0004-0000-0000-00001A010000}"/>
    <hyperlink ref="B375" r:id="rId283" xr:uid="{00000000-0004-0000-0000-00001B010000}"/>
    <hyperlink ref="B376" r:id="rId284" xr:uid="{00000000-0004-0000-0000-00001C010000}"/>
    <hyperlink ref="B377" r:id="rId285" xr:uid="{00000000-0004-0000-0000-00001D010000}"/>
    <hyperlink ref="B378" r:id="rId286" xr:uid="{00000000-0004-0000-0000-00001E010000}"/>
    <hyperlink ref="B379" r:id="rId287" xr:uid="{00000000-0004-0000-0000-00001F010000}"/>
    <hyperlink ref="B380" r:id="rId288" xr:uid="{00000000-0004-0000-0000-000020010000}"/>
    <hyperlink ref="B381" r:id="rId289" xr:uid="{00000000-0004-0000-0000-000021010000}"/>
    <hyperlink ref="B382" r:id="rId290" xr:uid="{00000000-0004-0000-0000-000022010000}"/>
    <hyperlink ref="E383" r:id="rId291" xr:uid="{00000000-0004-0000-0000-000023010000}"/>
    <hyperlink ref="B384" r:id="rId292" xr:uid="{00000000-0004-0000-0000-000024010000}"/>
    <hyperlink ref="B385" r:id="rId293" xr:uid="{00000000-0004-0000-0000-000025010000}"/>
    <hyperlink ref="B386" r:id="rId294" xr:uid="{00000000-0004-0000-0000-000026010000}"/>
    <hyperlink ref="B387" r:id="rId295" xr:uid="{00000000-0004-0000-0000-000027010000}"/>
    <hyperlink ref="B388" r:id="rId296" xr:uid="{00000000-0004-0000-0000-000028010000}"/>
    <hyperlink ref="B390" r:id="rId297" xr:uid="{00000000-0004-0000-0000-000029010000}"/>
    <hyperlink ref="B391" r:id="rId298" xr:uid="{00000000-0004-0000-0000-00002A010000}"/>
    <hyperlink ref="A391" r:id="rId299" xr:uid="{00000000-0004-0000-0000-00002B010000}"/>
    <hyperlink ref="B393" r:id="rId300" xr:uid="{00000000-0004-0000-0000-00002C010000}"/>
    <hyperlink ref="B394" r:id="rId301" xr:uid="{00000000-0004-0000-0000-00002D010000}"/>
    <hyperlink ref="B396" r:id="rId302" xr:uid="{00000000-0004-0000-0000-00002E010000}"/>
    <hyperlink ref="B397" r:id="rId303" xr:uid="{00000000-0004-0000-0000-00002F010000}"/>
    <hyperlink ref="B398" r:id="rId304" xr:uid="{00000000-0004-0000-0000-000030010000}"/>
    <hyperlink ref="B399" r:id="rId305" xr:uid="{00000000-0004-0000-0000-000031010000}"/>
    <hyperlink ref="B400" r:id="rId306" xr:uid="{00000000-0004-0000-0000-000032010000}"/>
    <hyperlink ref="B401" r:id="rId307" xr:uid="{00000000-0004-0000-0000-000033010000}"/>
    <hyperlink ref="B402" r:id="rId308" xr:uid="{00000000-0004-0000-0000-000034010000}"/>
    <hyperlink ref="B403" r:id="rId309" xr:uid="{00000000-0004-0000-0000-000035010000}"/>
    <hyperlink ref="B405" r:id="rId310" xr:uid="{00000000-0004-0000-0000-000036010000}"/>
    <hyperlink ref="B406" r:id="rId311" xr:uid="{00000000-0004-0000-0000-000037010000}"/>
    <hyperlink ref="B407" r:id="rId312" xr:uid="{00000000-0004-0000-0000-000038010000}"/>
    <hyperlink ref="B408" r:id="rId313" xr:uid="{00000000-0004-0000-0000-000039010000}"/>
    <hyperlink ref="B409" r:id="rId314" xr:uid="{00000000-0004-0000-0000-00003A010000}"/>
    <hyperlink ref="B410" r:id="rId315" xr:uid="{00000000-0004-0000-0000-00003B010000}"/>
    <hyperlink ref="B411" r:id="rId316" xr:uid="{00000000-0004-0000-0000-00003C010000}"/>
    <hyperlink ref="B412" r:id="rId317" xr:uid="{00000000-0004-0000-0000-00003D010000}"/>
    <hyperlink ref="B413" r:id="rId318" xr:uid="{00000000-0004-0000-0000-00003E010000}"/>
    <hyperlink ref="B414" r:id="rId319" xr:uid="{00000000-0004-0000-0000-00003F010000}"/>
    <hyperlink ref="B417" r:id="rId320" xr:uid="{00000000-0004-0000-0000-000040010000}"/>
    <hyperlink ref="B418" r:id="rId321" xr:uid="{00000000-0004-0000-0000-000041010000}"/>
    <hyperlink ref="B419" r:id="rId322" xr:uid="{00000000-0004-0000-0000-000042010000}"/>
    <hyperlink ref="B420" r:id="rId323" xr:uid="{00000000-0004-0000-0000-000043010000}"/>
    <hyperlink ref="B422" r:id="rId324" xr:uid="{00000000-0004-0000-0000-000044010000}"/>
    <hyperlink ref="B423" r:id="rId325" xr:uid="{00000000-0004-0000-0000-000045010000}"/>
    <hyperlink ref="B424" r:id="rId326" xr:uid="{00000000-0004-0000-0000-000046010000}"/>
    <hyperlink ref="B425" r:id="rId327" xr:uid="{00000000-0004-0000-0000-000047010000}"/>
    <hyperlink ref="B426" r:id="rId328" xr:uid="{00000000-0004-0000-0000-000048010000}"/>
    <hyperlink ref="B427" r:id="rId329" xr:uid="{00000000-0004-0000-0000-000049010000}"/>
    <hyperlink ref="B430" r:id="rId330" xr:uid="{00000000-0004-0000-0000-00004A010000}"/>
    <hyperlink ref="B431" r:id="rId331" xr:uid="{00000000-0004-0000-0000-00004B010000}"/>
    <hyperlink ref="B432" r:id="rId332" xr:uid="{00000000-0004-0000-0000-00004C010000}"/>
    <hyperlink ref="B434" r:id="rId333" xr:uid="{00000000-0004-0000-0000-00004D010000}"/>
    <hyperlink ref="B435" r:id="rId334" xr:uid="{00000000-0004-0000-0000-00004E010000}"/>
    <hyperlink ref="B436" r:id="rId335" xr:uid="{00000000-0004-0000-0000-00004F010000}"/>
    <hyperlink ref="B438" r:id="rId336" xr:uid="{00000000-0004-0000-0000-000050010000}"/>
    <hyperlink ref="B439" r:id="rId337" xr:uid="{00000000-0004-0000-0000-000051010000}"/>
    <hyperlink ref="B440" r:id="rId338" xr:uid="{00000000-0004-0000-0000-000052010000}"/>
    <hyperlink ref="B441" r:id="rId339" xr:uid="{00000000-0004-0000-0000-000053010000}"/>
    <hyperlink ref="B443" r:id="rId340" xr:uid="{00000000-0004-0000-0000-000054010000}"/>
    <hyperlink ref="B444" r:id="rId341" xr:uid="{00000000-0004-0000-0000-000055010000}"/>
    <hyperlink ref="B445" r:id="rId342" xr:uid="{00000000-0004-0000-0000-000056010000}"/>
    <hyperlink ref="B446" r:id="rId343" xr:uid="{00000000-0004-0000-0000-000057010000}"/>
    <hyperlink ref="B447" r:id="rId344" xr:uid="{00000000-0004-0000-0000-000058010000}"/>
    <hyperlink ref="B448" r:id="rId345" xr:uid="{00000000-0004-0000-0000-000059010000}"/>
    <hyperlink ref="B450" r:id="rId346" xr:uid="{00000000-0004-0000-0000-00005A010000}"/>
    <hyperlink ref="B451" r:id="rId347" xr:uid="{00000000-0004-0000-0000-00005B010000}"/>
    <hyperlink ref="B453" r:id="rId348" xr:uid="{00000000-0004-0000-0000-00005C010000}"/>
    <hyperlink ref="B454" r:id="rId349" xr:uid="{00000000-0004-0000-0000-00005D010000}"/>
    <hyperlink ref="B455" r:id="rId350" xr:uid="{00000000-0004-0000-0000-00005E010000}"/>
    <hyperlink ref="B456" r:id="rId351" xr:uid="{00000000-0004-0000-0000-00005F010000}"/>
    <hyperlink ref="B458" r:id="rId352" xr:uid="{00000000-0004-0000-0000-000060010000}"/>
    <hyperlink ref="E460" r:id="rId353" xr:uid="{00000000-0004-0000-0000-000061010000}"/>
    <hyperlink ref="B461" r:id="rId354" xr:uid="{00000000-0004-0000-0000-000062010000}"/>
    <hyperlink ref="B464" r:id="rId355" xr:uid="{00000000-0004-0000-0000-000063010000}"/>
    <hyperlink ref="B465" r:id="rId356" xr:uid="{00000000-0004-0000-0000-000064010000}"/>
    <hyperlink ref="B466" r:id="rId357" xr:uid="{00000000-0004-0000-0000-000065010000}"/>
    <hyperlink ref="B468" r:id="rId358" xr:uid="{00000000-0004-0000-0000-000066010000}"/>
    <hyperlink ref="B469" r:id="rId359" xr:uid="{00000000-0004-0000-0000-000067010000}"/>
    <hyperlink ref="B470" r:id="rId360" xr:uid="{00000000-0004-0000-0000-000068010000}"/>
    <hyperlink ref="B472" r:id="rId361" xr:uid="{00000000-0004-0000-0000-000069010000}"/>
    <hyperlink ref="B477" r:id="rId362" xr:uid="{00000000-0004-0000-0000-00006A010000}"/>
    <hyperlink ref="B478" r:id="rId363" xr:uid="{00000000-0004-0000-0000-00006B010000}"/>
    <hyperlink ref="B479" r:id="rId364" xr:uid="{00000000-0004-0000-0000-00006C010000}"/>
    <hyperlink ref="B480" r:id="rId365" xr:uid="{00000000-0004-0000-0000-00006D010000}"/>
    <hyperlink ref="B481" r:id="rId366" xr:uid="{00000000-0004-0000-0000-00006E010000}"/>
    <hyperlink ref="B482" r:id="rId367" xr:uid="{00000000-0004-0000-0000-00006F010000}"/>
    <hyperlink ref="B483" r:id="rId368" xr:uid="{00000000-0004-0000-0000-000070010000}"/>
    <hyperlink ref="B484" r:id="rId369" xr:uid="{00000000-0004-0000-0000-000071010000}"/>
    <hyperlink ref="B485" r:id="rId370" xr:uid="{00000000-0004-0000-0000-000072010000}"/>
    <hyperlink ref="B486" r:id="rId371" xr:uid="{00000000-0004-0000-0000-000073010000}"/>
    <hyperlink ref="B487" r:id="rId372" xr:uid="{00000000-0004-0000-0000-000074010000}"/>
    <hyperlink ref="B489" r:id="rId373" xr:uid="{00000000-0004-0000-0000-000075010000}"/>
    <hyperlink ref="B490" r:id="rId374" xr:uid="{00000000-0004-0000-0000-000076010000}"/>
    <hyperlink ref="B491" r:id="rId375" xr:uid="{00000000-0004-0000-0000-000077010000}"/>
    <hyperlink ref="B492" r:id="rId376" xr:uid="{00000000-0004-0000-0000-000078010000}"/>
    <hyperlink ref="B493" r:id="rId377" xr:uid="{00000000-0004-0000-0000-000079010000}"/>
    <hyperlink ref="B494" r:id="rId378" xr:uid="{00000000-0004-0000-0000-00007A010000}"/>
    <hyperlink ref="B495" r:id="rId379" xr:uid="{00000000-0004-0000-0000-00007B010000}"/>
    <hyperlink ref="B496" r:id="rId380" xr:uid="{00000000-0004-0000-0000-00007C010000}"/>
    <hyperlink ref="B497" r:id="rId381" xr:uid="{00000000-0004-0000-0000-00007D010000}"/>
    <hyperlink ref="B499" r:id="rId382" xr:uid="{00000000-0004-0000-0000-00007E010000}"/>
    <hyperlink ref="B500" r:id="rId383" xr:uid="{00000000-0004-0000-0000-00007F010000}"/>
    <hyperlink ref="B501" r:id="rId384" xr:uid="{00000000-0004-0000-0000-000080010000}"/>
    <hyperlink ref="B502" r:id="rId385" xr:uid="{00000000-0004-0000-0000-000081010000}"/>
    <hyperlink ref="B503" r:id="rId386" xr:uid="{00000000-0004-0000-0000-000082010000}"/>
    <hyperlink ref="B504" r:id="rId387" xr:uid="{00000000-0004-0000-0000-000083010000}"/>
    <hyperlink ref="B506" r:id="rId388" xr:uid="{00000000-0004-0000-0000-000084010000}"/>
    <hyperlink ref="B509" r:id="rId389" xr:uid="{00000000-0004-0000-0000-000085010000}"/>
    <hyperlink ref="B510" r:id="rId390" xr:uid="{00000000-0004-0000-0000-000086010000}"/>
    <hyperlink ref="B511" r:id="rId391" xr:uid="{00000000-0004-0000-0000-000087010000}"/>
    <hyperlink ref="B512" r:id="rId392" xr:uid="{00000000-0004-0000-0000-000088010000}"/>
    <hyperlink ref="B514" r:id="rId393" xr:uid="{00000000-0004-0000-0000-000089010000}"/>
    <hyperlink ref="B515" r:id="rId394" xr:uid="{00000000-0004-0000-0000-00008A010000}"/>
    <hyperlink ref="B516" r:id="rId395" xr:uid="{00000000-0004-0000-0000-00008B010000}"/>
    <hyperlink ref="B517" r:id="rId396" xr:uid="{00000000-0004-0000-0000-00008C010000}"/>
    <hyperlink ref="B518" r:id="rId397" xr:uid="{00000000-0004-0000-0000-00008D010000}"/>
    <hyperlink ref="B520" r:id="rId398" xr:uid="{00000000-0004-0000-0000-00008E010000}"/>
    <hyperlink ref="B521" r:id="rId399" xr:uid="{00000000-0004-0000-0000-00008F010000}"/>
    <hyperlink ref="B522" r:id="rId400" xr:uid="{00000000-0004-0000-0000-000090010000}"/>
    <hyperlink ref="B523" r:id="rId401" xr:uid="{00000000-0004-0000-0000-000091010000}"/>
    <hyperlink ref="B524" r:id="rId402" xr:uid="{00000000-0004-0000-0000-000092010000}"/>
    <hyperlink ref="B525" r:id="rId403" xr:uid="{00000000-0004-0000-0000-000093010000}"/>
    <hyperlink ref="B526" r:id="rId404" xr:uid="{00000000-0004-0000-0000-000094010000}"/>
    <hyperlink ref="A528" r:id="rId405" xr:uid="{00000000-0004-0000-0000-000095010000}"/>
    <hyperlink ref="B529" r:id="rId406" xr:uid="{00000000-0004-0000-0000-000096010000}"/>
    <hyperlink ref="B531" r:id="rId407" xr:uid="{00000000-0004-0000-0000-000097010000}"/>
    <hyperlink ref="B532" r:id="rId408" xr:uid="{00000000-0004-0000-0000-000098010000}"/>
    <hyperlink ref="B533" r:id="rId409" xr:uid="{00000000-0004-0000-0000-000099010000}"/>
    <hyperlink ref="B534" r:id="rId410" xr:uid="{00000000-0004-0000-0000-00009A010000}"/>
    <hyperlink ref="B537" r:id="rId411" xr:uid="{00000000-0004-0000-0000-00009B010000}"/>
    <hyperlink ref="B538" r:id="rId412" xr:uid="{00000000-0004-0000-0000-00009C010000}"/>
    <hyperlink ref="B539" r:id="rId413" xr:uid="{00000000-0004-0000-0000-00009D010000}"/>
    <hyperlink ref="B541" r:id="rId414" xr:uid="{00000000-0004-0000-0000-00009E010000}"/>
    <hyperlink ref="B542" r:id="rId415" xr:uid="{00000000-0004-0000-0000-00009F010000}"/>
    <hyperlink ref="B547" r:id="rId416" xr:uid="{00000000-0004-0000-0000-0000A0010000}"/>
    <hyperlink ref="B548" r:id="rId417" xr:uid="{00000000-0004-0000-0000-0000A1010000}"/>
    <hyperlink ref="B550" r:id="rId418" xr:uid="{00000000-0004-0000-0000-0000A2010000}"/>
    <hyperlink ref="B551" r:id="rId419" xr:uid="{00000000-0004-0000-0000-0000A3010000}"/>
    <hyperlink ref="B552" r:id="rId420" xr:uid="{00000000-0004-0000-0000-0000A4010000}"/>
    <hyperlink ref="B553" r:id="rId421" xr:uid="{00000000-0004-0000-0000-0000A5010000}"/>
    <hyperlink ref="B554" r:id="rId422" xr:uid="{00000000-0004-0000-0000-0000A6010000}"/>
    <hyperlink ref="B555" r:id="rId423" xr:uid="{00000000-0004-0000-0000-0000A7010000}"/>
    <hyperlink ref="B556" r:id="rId424" xr:uid="{00000000-0004-0000-0000-0000A8010000}"/>
    <hyperlink ref="B557" r:id="rId425" xr:uid="{00000000-0004-0000-0000-0000A9010000}"/>
    <hyperlink ref="B558" r:id="rId426" xr:uid="{00000000-0004-0000-0000-0000AA010000}"/>
    <hyperlink ref="B559" r:id="rId427" xr:uid="{00000000-0004-0000-0000-0000AB010000}"/>
    <hyperlink ref="B561" r:id="rId428" xr:uid="{00000000-0004-0000-0000-0000AC010000}"/>
    <hyperlink ref="B562" r:id="rId429" xr:uid="{00000000-0004-0000-0000-0000AD010000}"/>
    <hyperlink ref="B563" r:id="rId430" xr:uid="{00000000-0004-0000-0000-0000AE010000}"/>
    <hyperlink ref="B564" r:id="rId431" xr:uid="{00000000-0004-0000-0000-0000AF010000}"/>
    <hyperlink ref="B565" r:id="rId432" xr:uid="{00000000-0004-0000-0000-0000B0010000}"/>
    <hyperlink ref="B569" r:id="rId433" xr:uid="{00000000-0004-0000-0000-0000B1010000}"/>
    <hyperlink ref="B571" r:id="rId434" xr:uid="{00000000-0004-0000-0000-0000B2010000}"/>
    <hyperlink ref="B572" r:id="rId435" xr:uid="{00000000-0004-0000-0000-0000B3010000}"/>
    <hyperlink ref="B573" r:id="rId436" xr:uid="{00000000-0004-0000-0000-0000B4010000}"/>
    <hyperlink ref="B574" r:id="rId437" xr:uid="{00000000-0004-0000-0000-0000B5010000}"/>
    <hyperlink ref="B575" r:id="rId438" xr:uid="{00000000-0004-0000-0000-0000B6010000}"/>
    <hyperlink ref="E576" r:id="rId439" xr:uid="{00000000-0004-0000-0000-0000B7010000}"/>
    <hyperlink ref="B577" r:id="rId440" xr:uid="{00000000-0004-0000-0000-0000B8010000}"/>
    <hyperlink ref="B578" r:id="rId441" xr:uid="{00000000-0004-0000-0000-0000B9010000}"/>
    <hyperlink ref="B579" r:id="rId442" xr:uid="{00000000-0004-0000-0000-0000BA010000}"/>
    <hyperlink ref="B580" r:id="rId443" xr:uid="{00000000-0004-0000-0000-0000BB010000}"/>
    <hyperlink ref="B581" r:id="rId444" xr:uid="{00000000-0004-0000-0000-0000BC010000}"/>
    <hyperlink ref="B582" r:id="rId445" xr:uid="{00000000-0004-0000-0000-0000BD010000}"/>
    <hyperlink ref="B583" r:id="rId446" xr:uid="{00000000-0004-0000-0000-0000BE010000}"/>
    <hyperlink ref="B584" r:id="rId447" xr:uid="{00000000-0004-0000-0000-0000BF010000}"/>
    <hyperlink ref="B586" r:id="rId448" xr:uid="{00000000-0004-0000-0000-0000C0010000}"/>
    <hyperlink ref="B587" r:id="rId449" xr:uid="{00000000-0004-0000-0000-0000C1010000}"/>
    <hyperlink ref="B588" r:id="rId450" xr:uid="{00000000-0004-0000-0000-0000C2010000}"/>
    <hyperlink ref="B589" r:id="rId451" xr:uid="{00000000-0004-0000-0000-0000C3010000}"/>
    <hyperlink ref="B591" r:id="rId452" xr:uid="{00000000-0004-0000-0000-0000C4010000}"/>
    <hyperlink ref="B592" r:id="rId453" xr:uid="{00000000-0004-0000-0000-0000C5010000}"/>
    <hyperlink ref="B593" r:id="rId454" xr:uid="{00000000-0004-0000-0000-0000C6010000}"/>
    <hyperlink ref="B594" r:id="rId455" xr:uid="{00000000-0004-0000-0000-0000C7010000}"/>
    <hyperlink ref="B595" r:id="rId456" xr:uid="{00000000-0004-0000-0000-0000C8010000}"/>
    <hyperlink ref="B596" r:id="rId457" xr:uid="{00000000-0004-0000-0000-0000C9010000}"/>
    <hyperlink ref="B598" r:id="rId458" xr:uid="{00000000-0004-0000-0000-0000CA010000}"/>
    <hyperlink ref="B599" r:id="rId459" xr:uid="{00000000-0004-0000-0000-0000CB010000}"/>
    <hyperlink ref="B600" r:id="rId460" xr:uid="{00000000-0004-0000-0000-0000CC010000}"/>
    <hyperlink ref="B601" r:id="rId461" xr:uid="{00000000-0004-0000-0000-0000CD010000}"/>
    <hyperlink ref="B602" r:id="rId462" xr:uid="{00000000-0004-0000-0000-0000CE010000}"/>
    <hyperlink ref="B603" r:id="rId463" xr:uid="{00000000-0004-0000-0000-0000CF010000}"/>
    <hyperlink ref="B604" r:id="rId464" xr:uid="{00000000-0004-0000-0000-0000D0010000}"/>
    <hyperlink ref="B605" r:id="rId465" xr:uid="{00000000-0004-0000-0000-0000D1010000}"/>
    <hyperlink ref="B618" r:id="rId466" xr:uid="{00000000-0004-0000-0000-0000D2010000}"/>
    <hyperlink ref="B624" r:id="rId467" xr:uid="{00000000-0004-0000-0000-0000D3010000}"/>
    <hyperlink ref="B627" r:id="rId468" xr:uid="{00000000-0004-0000-0000-0000D4010000}"/>
    <hyperlink ref="B628" r:id="rId469" xr:uid="{00000000-0004-0000-0000-0000D5010000}"/>
    <hyperlink ref="E629" r:id="rId470" xr:uid="{00000000-0004-0000-0000-0000D6010000}"/>
    <hyperlink ref="J629" r:id="rId471" xr:uid="{00000000-0004-0000-0000-0000D7010000}"/>
    <hyperlink ref="B631" r:id="rId472" xr:uid="{00000000-0004-0000-0000-0000D8010000}"/>
    <hyperlink ref="B632" r:id="rId473" xr:uid="{00000000-0004-0000-0000-0000D9010000}"/>
    <hyperlink ref="B634" r:id="rId474" xr:uid="{00000000-0004-0000-0000-0000DA010000}"/>
    <hyperlink ref="B635" r:id="rId475" xr:uid="{00000000-0004-0000-0000-0000DB010000}"/>
    <hyperlink ref="B638" r:id="rId476" xr:uid="{00000000-0004-0000-0000-0000DC010000}"/>
    <hyperlink ref="B640" r:id="rId477" xr:uid="{00000000-0004-0000-0000-0000DD010000}"/>
    <hyperlink ref="B642" r:id="rId478" xr:uid="{00000000-0004-0000-0000-0000DE010000}"/>
    <hyperlink ref="B643" r:id="rId479" xr:uid="{00000000-0004-0000-0000-0000DF010000}"/>
    <hyperlink ref="B644" r:id="rId480" xr:uid="{00000000-0004-0000-0000-0000E0010000}"/>
    <hyperlink ref="B645" r:id="rId481" xr:uid="{00000000-0004-0000-0000-0000E1010000}"/>
    <hyperlink ref="B648" r:id="rId482" xr:uid="{00000000-0004-0000-0000-0000E2010000}"/>
    <hyperlink ref="B649" r:id="rId483" xr:uid="{00000000-0004-0000-0000-0000E3010000}"/>
    <hyperlink ref="B650" r:id="rId484" xr:uid="{00000000-0004-0000-0000-0000E4010000}"/>
    <hyperlink ref="B651" r:id="rId485" xr:uid="{00000000-0004-0000-0000-0000E5010000}"/>
    <hyperlink ref="B652" r:id="rId486" xr:uid="{00000000-0004-0000-0000-0000E6010000}"/>
    <hyperlink ref="B653" r:id="rId487" xr:uid="{00000000-0004-0000-0000-0000E7010000}"/>
    <hyperlink ref="B654" r:id="rId488" xr:uid="{00000000-0004-0000-0000-0000E8010000}"/>
    <hyperlink ref="B656" r:id="rId489" xr:uid="{00000000-0004-0000-0000-0000E9010000}"/>
    <hyperlink ref="B658" r:id="rId490" xr:uid="{00000000-0004-0000-0000-0000EA010000}"/>
    <hyperlink ref="B659" r:id="rId491" xr:uid="{00000000-0004-0000-0000-0000EB010000}"/>
    <hyperlink ref="B661" r:id="rId492" xr:uid="{00000000-0004-0000-0000-0000EC010000}"/>
    <hyperlink ref="B662" r:id="rId493" xr:uid="{00000000-0004-0000-0000-0000ED010000}"/>
    <hyperlink ref="B663" r:id="rId494" xr:uid="{00000000-0004-0000-0000-0000EE010000}"/>
    <hyperlink ref="B664" r:id="rId495" xr:uid="{00000000-0004-0000-0000-0000EF010000}"/>
    <hyperlink ref="B668" r:id="rId496" xr:uid="{00000000-0004-0000-0000-0000F0010000}"/>
    <hyperlink ref="B672" r:id="rId497" xr:uid="{00000000-0004-0000-0000-0000F1010000}"/>
    <hyperlink ref="B673" r:id="rId498" xr:uid="{00000000-0004-0000-0000-0000F2010000}"/>
    <hyperlink ref="B674" r:id="rId499" xr:uid="{00000000-0004-0000-0000-0000F3010000}"/>
    <hyperlink ref="B677" r:id="rId500" xr:uid="{00000000-0004-0000-0000-0000F4010000}"/>
    <hyperlink ref="B682" r:id="rId501" xr:uid="{00000000-0004-0000-0000-0000F5010000}"/>
    <hyperlink ref="B683" r:id="rId502" xr:uid="{00000000-0004-0000-0000-0000F6010000}"/>
    <hyperlink ref="B686" r:id="rId503" xr:uid="{00000000-0004-0000-0000-0000F7010000}"/>
    <hyperlink ref="B687" r:id="rId504" xr:uid="{00000000-0004-0000-0000-0000F8010000}"/>
    <hyperlink ref="B688" r:id="rId505" xr:uid="{00000000-0004-0000-0000-0000F9010000}"/>
    <hyperlink ref="B689" r:id="rId506" xr:uid="{00000000-0004-0000-0000-0000FA010000}"/>
    <hyperlink ref="B690" r:id="rId507" xr:uid="{00000000-0004-0000-0000-0000FB010000}"/>
    <hyperlink ref="B693" r:id="rId508" xr:uid="{00000000-0004-0000-0000-0000FC010000}"/>
    <hyperlink ref="B695" r:id="rId509" xr:uid="{00000000-0004-0000-0000-0000FD010000}"/>
    <hyperlink ref="B696" r:id="rId510" xr:uid="{00000000-0004-0000-0000-0000FE010000}"/>
    <hyperlink ref="B699" r:id="rId511" xr:uid="{00000000-0004-0000-0000-0000FF010000}"/>
    <hyperlink ref="B701" r:id="rId512" xr:uid="{00000000-0004-0000-0000-000000020000}"/>
    <hyperlink ref="B702" r:id="rId513" xr:uid="{00000000-0004-0000-0000-000001020000}"/>
    <hyperlink ref="B703" r:id="rId514" xr:uid="{00000000-0004-0000-0000-000002020000}"/>
    <hyperlink ref="B704" r:id="rId515" xr:uid="{00000000-0004-0000-0000-000003020000}"/>
    <hyperlink ref="B705" r:id="rId516" xr:uid="{00000000-0004-0000-0000-000004020000}"/>
    <hyperlink ref="B706" r:id="rId517" xr:uid="{00000000-0004-0000-0000-000005020000}"/>
    <hyperlink ref="B707" r:id="rId518" xr:uid="{00000000-0004-0000-0000-000006020000}"/>
    <hyperlink ref="B708" r:id="rId519" xr:uid="{00000000-0004-0000-0000-000007020000}"/>
    <hyperlink ref="B709" r:id="rId520" xr:uid="{00000000-0004-0000-0000-000008020000}"/>
    <hyperlink ref="B710" r:id="rId521" xr:uid="{00000000-0004-0000-0000-000009020000}"/>
    <hyperlink ref="B711" r:id="rId522" xr:uid="{00000000-0004-0000-0000-00000A020000}"/>
    <hyperlink ref="B712" r:id="rId523" xr:uid="{00000000-0004-0000-0000-00000B020000}"/>
    <hyperlink ref="B713" r:id="rId524" xr:uid="{00000000-0004-0000-0000-00000C020000}"/>
    <hyperlink ref="B717" r:id="rId525" xr:uid="{00000000-0004-0000-0000-00000D020000}"/>
    <hyperlink ref="B718" r:id="rId526" xr:uid="{00000000-0004-0000-0000-00000E020000}"/>
    <hyperlink ref="B719" r:id="rId527" xr:uid="{00000000-0004-0000-0000-00000F020000}"/>
    <hyperlink ref="B720" r:id="rId528" xr:uid="{00000000-0004-0000-0000-000010020000}"/>
    <hyperlink ref="B721" r:id="rId529" xr:uid="{00000000-0004-0000-0000-000011020000}"/>
    <hyperlink ref="B722" r:id="rId530" xr:uid="{00000000-0004-0000-0000-000012020000}"/>
    <hyperlink ref="B723" r:id="rId531" xr:uid="{00000000-0004-0000-0000-000013020000}"/>
    <hyperlink ref="B725" r:id="rId532" xr:uid="{00000000-0004-0000-0000-000014020000}"/>
    <hyperlink ref="B726" r:id="rId533" xr:uid="{00000000-0004-0000-0000-000015020000}"/>
    <hyperlink ref="B727" r:id="rId534" xr:uid="{00000000-0004-0000-0000-000016020000}"/>
    <hyperlink ref="B729" r:id="rId535" xr:uid="{00000000-0004-0000-0000-000017020000}"/>
    <hyperlink ref="B730" r:id="rId536" xr:uid="{00000000-0004-0000-0000-000018020000}"/>
    <hyperlink ref="B732" r:id="rId537" xr:uid="{00000000-0004-0000-0000-000019020000}"/>
    <hyperlink ref="B733" r:id="rId538" xr:uid="{00000000-0004-0000-0000-00001A020000}"/>
    <hyperlink ref="B734" r:id="rId539" xr:uid="{00000000-0004-0000-0000-00001B020000}"/>
    <hyperlink ref="B737" r:id="rId540" xr:uid="{00000000-0004-0000-0000-00001C020000}"/>
    <hyperlink ref="B738" r:id="rId541" xr:uid="{00000000-0004-0000-0000-00001D020000}"/>
    <hyperlink ref="B739" r:id="rId542" xr:uid="{00000000-0004-0000-0000-00001E020000}"/>
    <hyperlink ref="B743" r:id="rId543" xr:uid="{00000000-0004-0000-0000-00001F020000}"/>
    <hyperlink ref="B746" r:id="rId544" xr:uid="{00000000-0004-0000-0000-000020020000}"/>
    <hyperlink ref="B749" r:id="rId545" xr:uid="{00000000-0004-0000-0000-000021020000}"/>
    <hyperlink ref="B750" r:id="rId546" xr:uid="{00000000-0004-0000-0000-000022020000}"/>
    <hyperlink ref="B751" r:id="rId547" xr:uid="{00000000-0004-0000-0000-000023020000}"/>
    <hyperlink ref="B752" r:id="rId548" xr:uid="{00000000-0004-0000-0000-000024020000}"/>
    <hyperlink ref="B753" r:id="rId549" xr:uid="{00000000-0004-0000-0000-000025020000}"/>
    <hyperlink ref="B756" r:id="rId550" xr:uid="{00000000-0004-0000-0000-000026020000}"/>
    <hyperlink ref="B757" r:id="rId551" xr:uid="{00000000-0004-0000-0000-000027020000}"/>
    <hyperlink ref="B758" r:id="rId552" xr:uid="{00000000-0004-0000-0000-000028020000}"/>
    <hyperlink ref="B759" r:id="rId553" xr:uid="{00000000-0004-0000-0000-000029020000}"/>
    <hyperlink ref="B760" r:id="rId554" xr:uid="{00000000-0004-0000-0000-00002A020000}"/>
    <hyperlink ref="B761" r:id="rId555" xr:uid="{00000000-0004-0000-0000-00002B020000}"/>
    <hyperlink ref="B762" r:id="rId556" xr:uid="{00000000-0004-0000-0000-00002C020000}"/>
    <hyperlink ref="B763" r:id="rId557" xr:uid="{00000000-0004-0000-0000-00002D020000}"/>
    <hyperlink ref="B764" r:id="rId558" xr:uid="{00000000-0004-0000-0000-00002E020000}"/>
    <hyperlink ref="B765" r:id="rId559" xr:uid="{00000000-0004-0000-0000-00002F020000}"/>
    <hyperlink ref="B766" r:id="rId560" xr:uid="{00000000-0004-0000-0000-000030020000}"/>
    <hyperlink ref="B767" r:id="rId561" xr:uid="{00000000-0004-0000-0000-000031020000}"/>
    <hyperlink ref="B768" r:id="rId562" xr:uid="{00000000-0004-0000-0000-000032020000}"/>
    <hyperlink ref="B769" r:id="rId563" xr:uid="{00000000-0004-0000-0000-000033020000}"/>
    <hyperlink ref="B772" r:id="rId564" xr:uid="{00000000-0004-0000-0000-000034020000}"/>
    <hyperlink ref="B773" r:id="rId565" xr:uid="{00000000-0004-0000-0000-000035020000}"/>
    <hyperlink ref="B775" r:id="rId566" xr:uid="{00000000-0004-0000-0000-000036020000}"/>
    <hyperlink ref="B778" r:id="rId567" xr:uid="{00000000-0004-0000-0000-000037020000}"/>
    <hyperlink ref="B779" r:id="rId568" xr:uid="{00000000-0004-0000-0000-000038020000}"/>
    <hyperlink ref="B780" r:id="rId569" xr:uid="{00000000-0004-0000-0000-000039020000}"/>
    <hyperlink ref="B781" r:id="rId570" xr:uid="{00000000-0004-0000-0000-00003A020000}"/>
    <hyperlink ref="B782" r:id="rId571" xr:uid="{00000000-0004-0000-0000-00003B020000}"/>
    <hyperlink ref="B783" r:id="rId572" xr:uid="{00000000-0004-0000-0000-00003C020000}"/>
    <hyperlink ref="B784" r:id="rId573" xr:uid="{00000000-0004-0000-0000-00003D020000}"/>
    <hyperlink ref="B785" r:id="rId574" xr:uid="{00000000-0004-0000-0000-00003E020000}"/>
    <hyperlink ref="B786" r:id="rId575" xr:uid="{00000000-0004-0000-0000-00003F020000}"/>
    <hyperlink ref="B787" r:id="rId576" xr:uid="{00000000-0004-0000-0000-000040020000}"/>
    <hyperlink ref="B788" r:id="rId577" xr:uid="{00000000-0004-0000-0000-000041020000}"/>
    <hyperlink ref="B789" r:id="rId578" xr:uid="{00000000-0004-0000-0000-000042020000}"/>
    <hyperlink ref="B790" r:id="rId579" xr:uid="{00000000-0004-0000-0000-000043020000}"/>
    <hyperlink ref="B791" r:id="rId580" xr:uid="{00000000-0004-0000-0000-000044020000}"/>
    <hyperlink ref="B793" r:id="rId581" xr:uid="{00000000-0004-0000-0000-000045020000}"/>
    <hyperlink ref="B794" r:id="rId582" xr:uid="{00000000-0004-0000-0000-000046020000}"/>
    <hyperlink ref="B795" r:id="rId583" xr:uid="{00000000-0004-0000-0000-000047020000}"/>
    <hyperlink ref="B797" r:id="rId584" xr:uid="{00000000-0004-0000-0000-000048020000}"/>
    <hyperlink ref="B798" r:id="rId585" xr:uid="{00000000-0004-0000-0000-000049020000}"/>
    <hyperlink ref="B799" r:id="rId586" xr:uid="{00000000-0004-0000-0000-00004A020000}"/>
    <hyperlink ref="A799" r:id="rId587" xr:uid="{00000000-0004-0000-0000-00004B020000}"/>
    <hyperlink ref="B800" r:id="rId588" xr:uid="{00000000-0004-0000-0000-00004C020000}"/>
    <hyperlink ref="B801" r:id="rId589" xr:uid="{00000000-0004-0000-0000-00004D020000}"/>
    <hyperlink ref="B802" r:id="rId590" xr:uid="{00000000-0004-0000-0000-00004E020000}"/>
    <hyperlink ref="B803" r:id="rId591" xr:uid="{00000000-0004-0000-0000-00004F020000}"/>
    <hyperlink ref="B804" r:id="rId592" xr:uid="{00000000-0004-0000-0000-000050020000}"/>
    <hyperlink ref="B806" r:id="rId593" xr:uid="{00000000-0004-0000-0000-000051020000}"/>
    <hyperlink ref="B807" r:id="rId594" xr:uid="{00000000-0004-0000-0000-000052020000}"/>
    <hyperlink ref="B809" r:id="rId595" xr:uid="{00000000-0004-0000-0000-000053020000}"/>
    <hyperlink ref="B810" r:id="rId596" xr:uid="{00000000-0004-0000-0000-000054020000}"/>
    <hyperlink ref="B812" r:id="rId597" xr:uid="{00000000-0004-0000-0000-000055020000}"/>
    <hyperlink ref="B813" r:id="rId598" xr:uid="{00000000-0004-0000-0000-000056020000}"/>
    <hyperlink ref="B814" r:id="rId599" xr:uid="{00000000-0004-0000-0000-000057020000}"/>
    <hyperlink ref="B815" r:id="rId600" xr:uid="{00000000-0004-0000-0000-000058020000}"/>
    <hyperlink ref="B819" r:id="rId601" xr:uid="{00000000-0004-0000-0000-000059020000}"/>
    <hyperlink ref="B820" r:id="rId602" xr:uid="{00000000-0004-0000-0000-00005A020000}"/>
    <hyperlink ref="B822" r:id="rId603" xr:uid="{00000000-0004-0000-0000-00005B020000}"/>
    <hyperlink ref="B823" r:id="rId604" xr:uid="{00000000-0004-0000-0000-00005C020000}"/>
    <hyperlink ref="B824" r:id="rId605" xr:uid="{00000000-0004-0000-0000-00005D020000}"/>
    <hyperlink ref="B825" r:id="rId606" xr:uid="{00000000-0004-0000-0000-00005E020000}"/>
  </hyperlinks>
  <printOptions horizontalCentered="1" gridLines="1"/>
  <pageMargins left="0.25" right="0.25" top="0.75" bottom="0.75" header="0" footer="0"/>
  <pageSetup fitToHeight="0" pageOrder="overThenDown" orientation="landscape" cellComments="atEnd" r:id="rId607"/>
  <drawing r:id="rId608"/>
  <tableParts count="1">
    <tablePart r:id="rId609"/>
  </tableParts>
  <extLst>
    <ext xmlns:x14="http://schemas.microsoft.com/office/spreadsheetml/2009/9/main" uri="{CCE6A557-97BC-4b89-ADB6-D9C93CAAB3DF}">
      <x14:dataValidations xmlns:xm="http://schemas.microsoft.com/office/excel/2006/main" count="1">
        <x14:dataValidation type="list" allowBlank="1" xr:uid="{00000000-0002-0000-0000-000000000000}">
          <x14:formula1>
            <xm:f>Categories!$A$3:$A$17</xm:f>
          </x14:formula1>
          <xm:sqref>G2:G8 F9 B37 G10:G40 G42:G43 F45:G45 G46 G48:G60 F61:G61 G62:G68 G70 G72:G74 G76:G94 F95:G95 E98 G96:G100 G102:G104 F105:G105 G106:G107 G109:G114 G116:G142 G144:G154 F155:G155 G156:G160 B165 G162:G167 G169:G202 B215 G204:G232 F233:G233 G234:G242 F243 G244:G252 F253:G253 G254:G286 F287:G287 G288:G296 B297 G298:G303 F304 G305:G351 G353:G355 F356:G356 G357:G362 G364:G367 F368:F369 G371:G373 F374:G374 G375:G376 G378:G379 F380 G381:G387 G389:G398 G400 F401 G402:G405 G407:G409 F411:G411 G412 F413 G414:G417 G419:G422 G425:G426 G428:G439 G441:G444 G446:G447 G449 G451:G459 G460:H460 G461:G481 F482 G484:G486 G488:G489 G491:G498 F499:G499 G500:G503 G505 G507:G513 F514:G514 G515:G529 G531:G563 G566:G571 G573:G576 F577 G578:G580 G582:G593 F594:G594 G595:G597 F598 G599:G634 B647 G636:G651 G653:G661 F662:G662 G663:G665 H666 G667:G672 F673 G674:G681 G684:G742 F743:G743 G744:G751 F753 G754:G765 F766:G766 B767 G767:G779 G783:G788 G790:G794 B795 G796 G799:G818 F819:G819 F820 G821:G828 G830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A13"/>
  <sheetViews>
    <sheetView workbookViewId="0"/>
  </sheetViews>
  <sheetFormatPr defaultColWidth="14.453125" defaultRowHeight="15.75" customHeight="1" x14ac:dyDescent="0.25"/>
  <cols>
    <col min="1" max="1" width="48.81640625" customWidth="1"/>
  </cols>
  <sheetData>
    <row r="1" spans="1:1" ht="15.75" customHeight="1" x14ac:dyDescent="0.25">
      <c r="A1" s="1" t="s">
        <v>12</v>
      </c>
    </row>
    <row r="3" spans="1:1" ht="15.75" customHeight="1" x14ac:dyDescent="0.25">
      <c r="A3" s="2" t="s">
        <v>14</v>
      </c>
    </row>
    <row r="4" spans="1:1" ht="15.75" customHeight="1" x14ac:dyDescent="0.25">
      <c r="A4" s="2" t="s">
        <v>15</v>
      </c>
    </row>
    <row r="5" spans="1:1" ht="15.75" customHeight="1" x14ac:dyDescent="0.25">
      <c r="A5" s="2" t="s">
        <v>16</v>
      </c>
    </row>
    <row r="6" spans="1:1" ht="15.75" customHeight="1" x14ac:dyDescent="0.25">
      <c r="A6" s="2" t="s">
        <v>17</v>
      </c>
    </row>
    <row r="7" spans="1:1" ht="15.75" customHeight="1" x14ac:dyDescent="0.25">
      <c r="A7" s="2" t="s">
        <v>18</v>
      </c>
    </row>
    <row r="8" spans="1:1" ht="15.75" customHeight="1" x14ac:dyDescent="0.25">
      <c r="A8" s="2" t="s">
        <v>19</v>
      </c>
    </row>
    <row r="9" spans="1:1" ht="15.75" customHeight="1" x14ac:dyDescent="0.25">
      <c r="A9" s="2" t="s">
        <v>20</v>
      </c>
    </row>
    <row r="10" spans="1:1" ht="15.75" customHeight="1" x14ac:dyDescent="0.25">
      <c r="A10" s="2" t="s">
        <v>21</v>
      </c>
    </row>
    <row r="11" spans="1:1" ht="15.75" customHeight="1" x14ac:dyDescent="0.25">
      <c r="A11" s="2" t="s">
        <v>22</v>
      </c>
    </row>
    <row r="12" spans="1:1" ht="15.75" customHeight="1" x14ac:dyDescent="0.25">
      <c r="A12" s="2" t="s">
        <v>23</v>
      </c>
    </row>
    <row r="13" spans="1:1" ht="15.75" customHeight="1" x14ac:dyDescent="0.25">
      <c r="A13" s="2" t="s">
        <v>24</v>
      </c>
    </row>
  </sheetData>
  <dataValidations count="1">
    <dataValidation type="list" allowBlank="1" sqref="A4" xr:uid="{00000000-0002-0000-0100-000000000000}">
      <formula1>$A$3:$A$17</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D14F8-AA2E-45E8-9461-A0D1907D15F9}">
  <dimension ref="A1:E4"/>
  <sheetViews>
    <sheetView workbookViewId="0">
      <selection activeCell="E10" sqref="E10"/>
    </sheetView>
  </sheetViews>
  <sheetFormatPr defaultRowHeight="12.5" x14ac:dyDescent="0.25"/>
  <cols>
    <col min="1" max="1" width="16.54296875" bestFit="1" customWidth="1"/>
    <col min="2" max="2" width="38.26953125" bestFit="1" customWidth="1"/>
    <col min="3" max="3" width="13.7265625" bestFit="1" customWidth="1"/>
    <col min="4" max="4" width="12.08984375" bestFit="1" customWidth="1"/>
    <col min="5" max="5" width="30.90625" bestFit="1" customWidth="1"/>
  </cols>
  <sheetData>
    <row r="1" spans="1:5" s="5" customFormat="1" x14ac:dyDescent="0.25">
      <c r="A1" s="5" t="s">
        <v>21384</v>
      </c>
      <c r="B1" s="5" t="s">
        <v>21385</v>
      </c>
      <c r="C1" s="5" t="s">
        <v>21386</v>
      </c>
      <c r="D1" s="5" t="s">
        <v>21387</v>
      </c>
      <c r="E1" s="5" t="s">
        <v>21388</v>
      </c>
    </row>
    <row r="2" spans="1:5" s="5" customFormat="1" x14ac:dyDescent="0.25">
      <c r="A2" s="5" t="s">
        <v>21389</v>
      </c>
      <c r="B2" s="5" t="s">
        <v>21390</v>
      </c>
      <c r="C2" s="5" t="s">
        <v>21391</v>
      </c>
      <c r="D2" s="5" t="s">
        <v>21392</v>
      </c>
      <c r="E2" s="5" t="s">
        <v>21393</v>
      </c>
    </row>
    <row r="3" spans="1:5" s="5" customFormat="1" x14ac:dyDescent="0.25">
      <c r="A3" s="5" t="s">
        <v>21394</v>
      </c>
      <c r="B3" s="5" t="s">
        <v>21395</v>
      </c>
      <c r="C3" s="5" t="s">
        <v>1028</v>
      </c>
      <c r="D3" s="5" t="s">
        <v>21396</v>
      </c>
      <c r="E3" s="5" t="s">
        <v>21397</v>
      </c>
    </row>
    <row r="4" spans="1:5" s="5" customFormat="1" x14ac:dyDescent="0.25">
      <c r="A4" s="5" t="s">
        <v>21398</v>
      </c>
      <c r="B4" s="5" t="s">
        <v>21399</v>
      </c>
      <c r="C4" s="5" t="s">
        <v>21400</v>
      </c>
      <c r="D4" s="5" t="s">
        <v>21401</v>
      </c>
      <c r="E4" s="5" t="s">
        <v>21402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Businesses</vt:lpstr>
      <vt:lpstr>Categories</vt:lpstr>
      <vt:lpstr>Charles County Businesses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SEOCuser MEMA</dc:creator>
  <cp:lastModifiedBy>Michelle Lilly</cp:lastModifiedBy>
  <dcterms:created xsi:type="dcterms:W3CDTF">2020-05-12T18:00:38Z</dcterms:created>
  <dcterms:modified xsi:type="dcterms:W3CDTF">2020-05-19T14:39:05Z</dcterms:modified>
</cp:coreProperties>
</file>